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9720" windowHeight="6030" activeTab="1"/>
  </bookViews>
  <sheets>
    <sheet name="Questions" sheetId="1" r:id="rId1"/>
    <sheet name="Example 1" sheetId="2" r:id="rId2"/>
    <sheet name="Firm Com." sheetId="3" r:id="rId3"/>
    <sheet name="Gold Inventory" sheetId="4" r:id="rId4"/>
    <sheet name="Forecast" sheetId="5" r:id="rId5"/>
    <sheet name="Example 4" sheetId="6" r:id="rId6"/>
  </sheets>
  <externalReferences>
    <externalReference r:id="rId9"/>
  </externalReferences>
  <definedNames>
    <definedName name="HTML_CodePage" hidden="1">1252</definedName>
    <definedName name="HTML_Control" hidden="1">{"'Sheet2'!$A$1:$M$80"}</definedName>
    <definedName name="HTML_Description" hidden="1">""</definedName>
    <definedName name="HTML_Email" hidden="1">"rjensen@trinity.edu"</definedName>
    <definedName name="HTML_Header" hidden="1">"Sheet2"</definedName>
    <definedName name="HTML_LastUpdate" hidden="1">"7/14/98"</definedName>
    <definedName name="HTML_LineAfter" hidden="1">FALSE</definedName>
    <definedName name="HTML_LineBefore" hidden="1">FALSE</definedName>
    <definedName name="HTML_Name" hidden="1">"Bob Jensen"</definedName>
    <definedName name="HTML_OBDlg2" hidden="1">TRUE</definedName>
    <definedName name="HTML_OBDlg4" hidden="1">TRUE</definedName>
    <definedName name="HTML_OS" hidden="1">0</definedName>
    <definedName name="HTML_PathFile" hidden="1">"F:\USERS\RJENSEN\0restric\Courses\Acct 5341\examples\sfas133\133ex2a2.htm"</definedName>
    <definedName name="HTML_Title" hidden="1">"133ex1a2"</definedName>
  </definedNames>
  <calcPr fullCalcOnLoad="1"/>
</workbook>
</file>

<file path=xl/comments2.xml><?xml version="1.0" encoding="utf-8"?>
<comments xmlns="http://schemas.openxmlformats.org/spreadsheetml/2006/main">
  <authors>
    <author>Robert E. Jenson</author>
    <author>rjensen</author>
  </authors>
  <commentList>
    <comment ref="F28" authorId="0">
      <text>
        <r>
          <rPr>
            <b/>
            <sz val="8"/>
            <rFont val="Tahoma"/>
            <family val="0"/>
          </rPr>
          <t>Bob Jensen:</t>
        </r>
        <r>
          <rPr>
            <sz val="8"/>
            <rFont val="Tahoma"/>
            <family val="0"/>
          </rPr>
          <t xml:space="preserve">
In Example 1, the inventory was already booked for $1,000,000 and had a fair value of $1,100,000 which was not recognized in under the historical cost method of accounting.
In this illustration, I changed the example to have a purchase of the inventory for $1,000,000.  This made the ending retained earnings and cash balances coincide.</t>
        </r>
      </text>
    </comment>
    <comment ref="H68" authorId="0">
      <text>
        <r>
          <rPr>
            <b/>
            <sz val="8"/>
            <rFont val="Tahoma"/>
            <family val="0"/>
          </rPr>
          <t>Bob Jensen:
When hedging the Time 0 value of owned inventory or an unrecognized firm position, the commodity hedge is a short position hedge which goes up in value with spot price drops and down in value with spot price rises.  Hence, when the spot price declines the value of the short hedge rose and is settled for cash inflow.
When locking in a forecasted purchase price, the commodity hedge is a long position that goes down in value with spot price drops and up in value with spot price rises.  If the spot price declines, the long hedge is settled for a net cash outflow.</t>
        </r>
      </text>
    </comment>
    <comment ref="B23" authorId="0">
      <text>
        <r>
          <rPr>
            <b/>
            <sz val="8"/>
            <rFont val="Tahoma"/>
            <family val="0"/>
          </rPr>
          <t>Bob Jensen:</t>
        </r>
        <r>
          <rPr>
            <sz val="8"/>
            <rFont val="Tahoma"/>
            <family val="0"/>
          </rPr>
          <t xml:space="preserve">
In Example 1, the inventory was already booked for $1,000,000 and had a fair value of $1,100,000 which was not recognized in under the historical cost method of accounting.
In this illustration, I changed the example to have a purchase of the inventory for $1,000,000.  This made the ending retained earnings and cash balances coincide.</t>
        </r>
      </text>
    </comment>
    <comment ref="G44" authorId="1">
      <text>
        <r>
          <rPr>
            <b/>
            <sz val="8"/>
            <rFont val="Tahoma"/>
            <family val="0"/>
          </rPr>
          <t>Bob Jensen:</t>
        </r>
        <r>
          <rPr>
            <sz val="8"/>
            <rFont val="Tahoma"/>
            <family val="0"/>
          </rPr>
          <t xml:space="preserve">
The FASB originally wanted to leave hedged items such as inventory value on the books at historical cost (or lower-of-cost-or-market in the case of inventory).  But pressure from industry regarding the volatility of earnings caused by adjusting derivative hedges to fair value without having anything other than earnings to debit or credit would cause great volatility in earnings for derivatives that were intended to hedge voloatility.
Prior to releasing FAS 133, the FASB relented and allowed derivatives that qualify as fair value hedges to be adjusted to fair value with an offsetting debit or credit to the recorded asset (such as inventory) or a firm commitment account for an unrecorded hedged item (such as inventory not yet purchased but with a firm commitment to purchase).  In the case of a cash flow hedge, the offsetting debit or credit for a qualified hedge can go to other comprehensive income (OCI).
For a fair value hedge of recorded inventory, FAS 133 essentially allows accounting for the hedged item to change from historical cost to fair value accounting (for upward as well as downward changes in value).  If the inventory in question is already accounted for at fair value (such as with precious commotdities), then hedge accounting is not allowed and all changes in fair value of a hedge must be offset by an entry to current earnings.
If the hedged item is carried at lower-of-cost-or-market (LCM), FAS 133 still allows hedge accounting. </t>
        </r>
      </text>
    </comment>
    <comment ref="E44" authorId="1">
      <text>
        <r>
          <rPr>
            <b/>
            <sz val="8"/>
            <rFont val="Tahoma"/>
            <family val="0"/>
          </rPr>
          <t>Bob Jensen:</t>
        </r>
        <r>
          <rPr>
            <sz val="8"/>
            <rFont val="Tahoma"/>
            <family val="0"/>
          </rPr>
          <t xml:space="preserve">
The FASB originally wanted to leave hedged items such as inventory value on the books at historical cost (or lower-of-cost-or-market in the case of inventory).  But pressure from industry regarding the volatility of earnings caused by adjusting derivative hedges to fair value without having anything other than earnings to debit or credit would cause great volatility in earnings for derivatives that were intended to hedge voloatility.
Prior to releasing FAS 133, the FASB relented and allowed derivatives that qualify as fair value hedges to be adjusted to fair value with an offsetting debit or credit to the recorded asset (such as inventory) or a firm commitment account for an unrecorded hedged item (such as inventory not yet purchased but with a firm commitment to purchase).  In the case of a cash flow hedge, the offsetting debit or credit for a qualified hedge can go to other comprehensive income (OCI).
For a fair value hedge of recorded inventory, FAS 133 essentially allows accounting for the hedged item to change from historical cost to fair value accounting (for upward as well as downward changes in value).  If the inventory in question is already accounted for at fair value (such as with precious commotdities), then hedge accounting is not allowed and all changes in fair value of a hedge must be offset by an entry to current earnings.
If the hedged item is carried at lower-of-cost-or-market (LCM), FAS 133 still allows hedge accounting. </t>
        </r>
      </text>
    </comment>
    <comment ref="S40" authorId="1">
      <text>
        <r>
          <rPr>
            <b/>
            <sz val="8"/>
            <rFont val="Tahoma"/>
            <family val="0"/>
          </rPr>
          <t>Bob Jensen:</t>
        </r>
        <r>
          <rPr>
            <sz val="8"/>
            <rFont val="Tahoma"/>
            <family val="0"/>
          </rPr>
          <t xml:space="preserve">
This entry assumes that the company does not write down inventory value for relatively minor drops in value.  Many firms using the lower-of-cost-or-market rule only write down value when there is serious and long-term impariment of value due to such things as damage or obsolescence.
FAS 133 does not allow hedged items to be adjusted to fair value under hedge accounting rules if the hedge is seriously ineffective.  For example, the .80-1.25 rule is often used such that hedged item value cannot be adjusted to fair value if the change in the absolute value of the hedge value divided by the change in the hedged item value falls outside the 0.80-1.25 range.  These bounds are sometimes called the DELTA bounds.</t>
        </r>
      </text>
    </comment>
    <comment ref="J39" authorId="1">
      <text>
        <r>
          <rPr>
            <b/>
            <sz val="8"/>
            <rFont val="Tahoma"/>
            <family val="0"/>
          </rPr>
          <t>Bob Jensen:</t>
        </r>
        <r>
          <rPr>
            <sz val="8"/>
            <rFont val="Tahoma"/>
            <family val="0"/>
          </rPr>
          <t xml:space="preserve">
In this solution, I have assumed that the ABC Company does not
adjust inventory value downward for mild downturns in value under the lower-of-cost-or-market (LCM) rule.  My solution would leave the inventory at cost without fair value hedge accounting. 
With fair value hedge accounting, the inventory is written up or down only to offset the change in fair value of the hedge derivative.
Only serious changes in inventory value due to damage or obsolescence would receive full write-down under my assumptions.</t>
        </r>
      </text>
    </comment>
    <comment ref="K40" authorId="1">
      <text>
        <r>
          <rPr>
            <b/>
            <sz val="8"/>
            <rFont val="Tahoma"/>
            <family val="0"/>
          </rPr>
          <t>Bob Jensen:</t>
        </r>
        <r>
          <rPr>
            <sz val="8"/>
            <rFont val="Tahoma"/>
            <family val="0"/>
          </rPr>
          <t xml:space="preserve">
In this solution, I have assumed that the ABC Company does not
adjust inventory value downward for mild downturns in value under the lower-of-cost-or-market (LCM) rule.  My solution would leave the inventory at cost without fair value hedge accounting. 
With fair value hedge accounting, the inventory is written up or down only to offset the change in fair value of the hedge derivative.
Only serious changes in inventory value due to damage or obsolescence would receive full write-down under my assumptions.</t>
        </r>
      </text>
    </comment>
    <comment ref="R39" authorId="1">
      <text>
        <r>
          <rPr>
            <b/>
            <sz val="8"/>
            <rFont val="Tahoma"/>
            <family val="0"/>
          </rPr>
          <t>Bob Jensen:</t>
        </r>
        <r>
          <rPr>
            <sz val="8"/>
            <rFont val="Tahoma"/>
            <family val="0"/>
          </rPr>
          <t xml:space="preserve">
This entry assumes that the company does not write down inventory value for relatively minor drops in value.  Many firms using the lower-of-cost-or-market rule only write down value when there is serious and long-term impariment of value due to such things as damage or obsolescence.
FAS 133 does not allow hedged items to be adjusted to fair value under hedge accounting rules if the hedge is seriously ineffective.  For example, the .80-1.25 rule is often used such that hedged item value cannot be adjusted to fair value if the change in the absolute value of the hedge value divided by the change in the hedged item value falls outside the 0.80-1.25 range.  These bounds are sometimes called the DELTA bounds.</t>
        </r>
      </text>
    </comment>
    <comment ref="B40" authorId="1">
      <text>
        <r>
          <rPr>
            <b/>
            <sz val="8"/>
            <rFont val="Tahoma"/>
            <family val="0"/>
          </rPr>
          <t>Bob Jensen:</t>
        </r>
        <r>
          <rPr>
            <sz val="8"/>
            <rFont val="Tahoma"/>
            <family val="0"/>
          </rPr>
          <t xml:space="preserve">
The FASB originally wanted to leave hedged items such as inventory value on the books at historical cost (or lower-of-cost-or-market in the case of inventory).  But pressure from industry regarding the volatility of earnings caused by adjusting derivative hedges to fair value without having anything other than earnings to debit or credit would cause great volatility in earnings for derivatives that were intended to hedge voloatility.
Prior to releasing FAS 133, the FASB relented and allowed derivatives that qualify as fair value hedges to be adjusted to fair value with an offsetting debit or credit to the recorded asset (such as inventory) or a firm commitment account for an unrecorded hedged item (such as inventory not yet purchased but with a firm commitment to purchase).  In the case of a cash flow hedge, the offsetting debit or credit for a qualified hedge can go to other comprehensive income (OCI).
For a fair value hedge of recorded inventory, FAS 133 essentially allows accounting for the hedged item to change from historical cost to fair value accounting (for upward as well as downward changes in value).  If the inventory in question is already accounted for at fair value (such as with precious commotdities), then hedge accounting is not allowed and all changes in fair value of a hedge must be offset by an entry to current earnings.
If the hedged item is carried at lower-of-cost-or-market (LCM), FAS 133 still allows hedge accounting.   However, the hedge cannot be seriously ineffective.</t>
        </r>
      </text>
    </comment>
    <comment ref="F39" authorId="1">
      <text>
        <r>
          <rPr>
            <b/>
            <sz val="8"/>
            <rFont val="Tahoma"/>
            <family val="0"/>
          </rPr>
          <t>Bob Jensen:</t>
        </r>
        <r>
          <rPr>
            <sz val="8"/>
            <rFont val="Tahoma"/>
            <family val="0"/>
          </rPr>
          <t xml:space="preserve">
The FASB originally wanted to leave hedged items such as inventory value on the books at historical cost (or lower-of-cost-or-market in the case of inventory).  But pressure from industry regarding the volatility of earnings caused by adjusting derivative hedges to fair value without having anything other than earnings to debit or credit would cause great volatility in earnings for derivatives that were intended to hedge voloatility.
Prior to releasing FAS 133, the FASB relented and allowed derivatives that qualify as fair value hedges to be adjusted to fair value with an offsetting debit or credit to the recorded asset (such as inventory) or a firm commitment account for an unrecorded hedged item (such as inventory not yet purchased but with a firm commitment to purchase).  In the case of a cash flow hedge, the offsetting debit or credit for a qualified hedge can go to other comprehensive income (OCI).
For a fair value hedge of recorded inventory, FAS 133 essentially allows accounting for the hedged item to change from historical cost to fair value accounting (for upward as well as downward changes in value).  If the inventory in question is already accounted for at fair value (such as with precious commotdities), then hedge accounting is not allowed and all changes in fair value of a hedge must be offset by an entry to current earnings.
If the hedged item is carried at lower-of-cost-or-market (LCM), FAS 133 still allows hedge accounting.   However, the hedge cannot be seriously ineffective.</t>
        </r>
      </text>
    </comment>
  </commentList>
</comments>
</file>

<file path=xl/comments3.xml><?xml version="1.0" encoding="utf-8"?>
<comments xmlns="http://schemas.openxmlformats.org/spreadsheetml/2006/main">
  <authors>
    <author>Robert E. Jenson</author>
    <author>rjensen</author>
  </authors>
  <commentList>
    <comment ref="E48" authorId="0">
      <text>
        <r>
          <rPr>
            <b/>
            <sz val="8"/>
            <rFont val="Tahoma"/>
            <family val="0"/>
          </rPr>
          <t>Bob Jensen:</t>
        </r>
        <r>
          <rPr>
            <sz val="8"/>
            <rFont val="Tahoma"/>
            <family val="0"/>
          </rPr>
          <t xml:space="preserve">
Basis adjustment is required for fair value hedges under Paragraphs 22-24 on Pages 15-16 of FAS 133.  This means that inventory will be adjusted to fair value rather than remain on the books at the firm commitment entered into in Period 0.
Under the international IAS 39, the carrying value of the inventory must also be basis adjusted by closing out the balance in the Unrecognized Firm Commitment at the time of the inventory purchase.</t>
        </r>
      </text>
    </comment>
    <comment ref="F48" authorId="0">
      <text>
        <r>
          <rPr>
            <b/>
            <sz val="8"/>
            <rFont val="Tahoma"/>
            <family val="0"/>
          </rPr>
          <t>Bob Jensen:</t>
        </r>
        <r>
          <rPr>
            <sz val="8"/>
            <rFont val="Tahoma"/>
            <family val="0"/>
          </rPr>
          <t xml:space="preserve">
Basis adjustment is required for fair value hedges under Paragraphs 22-24 on Pages 15-16 of FAS 133.  This means that inventory will be adjusted to fair value rather than remain on the books at the firm commitment entered into in Period 0.
Under the international IAS 39, the carrying value of the inventory must also be basis adjusted by closing out the balance in the Unrecognized Firm Commitment at the time of the inventory purchase.</t>
        </r>
      </text>
    </comment>
    <comment ref="J48" authorId="0">
      <text>
        <r>
          <rPr>
            <b/>
            <sz val="8"/>
            <rFont val="Tahoma"/>
            <family val="0"/>
          </rPr>
          <t>Bob Jensen:</t>
        </r>
        <r>
          <rPr>
            <sz val="8"/>
            <rFont val="Tahoma"/>
            <family val="0"/>
          </rPr>
          <t xml:space="preserve">
Basis adjustment is required for fair value hedges under Paragraphs 22-24 on Pages 15-16 of FAS 133.  This means that inventory will be adjusted to fair value rather than remain on the books at the firm commitment entered into in Period 0.
Under the international IAS 39, the carrying value of the inventory must also be basis adjusted by closing out the balance in the Unrecognized Firm Commitment at the time of the inventory purchase.</t>
        </r>
      </text>
    </comment>
    <comment ref="H73" authorId="0">
      <text>
        <r>
          <rPr>
            <b/>
            <sz val="8"/>
            <rFont val="Tahoma"/>
            <family val="0"/>
          </rPr>
          <t>Bob Jensen:
When hedging the Time 0 value of owned inventory or an unrecognized firm position, the commodity hedge is a short position hedge which goes up in value with spot price drops and down in value with spot price rises.  Hence, when the spot price declines the value of the short hedge rose and is settled for cash inflow.
When locking in a forecasted purchase price, the commodity hedge is a long position that goes down in value with spot price drops and up in value with spot price rises.  If the spot price declines, the long hedge is settled for a net cash outflow.</t>
        </r>
      </text>
    </comment>
    <comment ref="E40" authorId="1">
      <text>
        <r>
          <rPr>
            <b/>
            <sz val="8"/>
            <rFont val="Tahoma"/>
            <family val="0"/>
          </rPr>
          <t>Bob Jensen:</t>
        </r>
        <r>
          <rPr>
            <sz val="8"/>
            <rFont val="Tahoma"/>
            <family val="0"/>
          </rPr>
          <t xml:space="preserve">
The FASB originally wanted to leave hedged items such as inventory value on the books at historical cost (or lower-of-cost-or-market in the case of inventory).  But pressure from industry regarding the volatility of earnings caused by adjusting derivative hedges to fair value without having anything other than earnings to debit or credit would cause great volatility in earnings for derivatives that were intended to hedge voloatility.
Prior to releasing FAS 133, the FASB relented and allowed derivatives that qualify as fair value hedges to be adjusted to fair value with an offsetting debit or credit to the recorded asset (such as inventory) or a firm commitment account for an unrecorded hedged item (such as inventory not yet purchased but with a firm commitment to purchase).  In the case of a cash flow hedge, the offsetting debit or credit for a qualified hedge can go to other comprehensive income (OCI).
For a fair value hedge of recorded inventory, FAS 133 essentially allows accounting for the hedged item to change from historical cost to fair value accounting (for upward as well as downward changes in value).  If the inventory in question is already accounted for at fair value (such as with precious commotdities), then hedge accounting is not allowed and all changes in fair value of a hedge must be offset by an entry to current earnings.
If the hedged item is carried at lower-of-cost-or-market (LCM), FAS 133 still allows hedge accounting. </t>
        </r>
      </text>
    </comment>
    <comment ref="G40" authorId="1">
      <text>
        <r>
          <rPr>
            <b/>
            <sz val="8"/>
            <rFont val="Tahoma"/>
            <family val="0"/>
          </rPr>
          <t>Bob Jensen:</t>
        </r>
        <r>
          <rPr>
            <sz val="8"/>
            <rFont val="Tahoma"/>
            <family val="0"/>
          </rPr>
          <t xml:space="preserve">
The FASB originally wanted to leave hedged items such as inventory value on the books at historical cost (or lower-of-cost-or-market in the case of inventory).  But pressure from industry regarding the volatility of earnings caused by adjusting derivative hedges to fair value without having anything other than earnings to debit or credit would cause great volatility in earnings for derivatives that were intended to hedge voloatility.
Prior to releasing FAS 133, the FASB relented and allowed derivatives that qualify as fair value hedges to be adjusted to fair value with an offsetting debit or credit to the recorded asset (such as inventory) or a firm commitment account for an unrecorded hedged item (such as inventory not yet purchased but with a firm commitment to purchase).  In the case of a cash flow hedge, the offsetting debit or credit for a qualified hedge can go to other comprehensive income (OCI).
For a fair value hedge of recorded inventory, FAS 133 essentially allows accounting for the hedged item to change from historical cost to fair value accounting (for upward as well as downward changes in value).  If the inventory in question is already accounted for at fair value (such as with precious commotdities), then hedge accounting is not allowed and all changes in fair value of a hedge must be offset by an entry to current earnings.
If the hedged item is carried at lower-of-cost-or-market (LCM), FAS 133 still allows hedge accounting. </t>
        </r>
      </text>
    </comment>
    <comment ref="G44" authorId="1">
      <text>
        <r>
          <rPr>
            <b/>
            <sz val="8"/>
            <rFont val="Tahoma"/>
            <family val="0"/>
          </rPr>
          <t>Bob Jensen:</t>
        </r>
        <r>
          <rPr>
            <sz val="8"/>
            <rFont val="Tahoma"/>
            <family val="0"/>
          </rPr>
          <t xml:space="preserve">
The FASB originally wanted to leave hedged items such as inventory value on the books at historical cost (or lower-of-cost-or-market in the case of inventory).  But pressure from industry regarding the volatility of earnings caused by adjusting derivative hedges to fair value without having anything other than earnings to debit or credit would cause great volatility in earnings for derivatives that were intended to hedge voloatility.
Prior to releasing FAS 133, the FASB relented and allowed derivatives that qualify as fair value hedges to be adjusted to fair value with an offsetting debit or credit to the recorded asset (such as inventory) or a firm commitment account for an unrecorded hedged item (such as inventory not yet purchased but with a firm commitment to purchase).  In the case of a cash flow hedge, the offsetting debit or credit for a qualified hedge can go to other comprehensive income (OCI).
For a fair value hedge of recorded inventory, FAS 133 essentially allows accounting for the hedged item to change from historical cost to fair value accounting (for upward as well as downward changes in value).  If the inventory in question is already accounted for at fair value (such as with precious commotdities), then hedge accounting is not allowed and all changes in fair value of a hedge must be offset by an entry to current earnings.
If the hedged item is carried at lower-of-cost-or-market (LCM), FAS 133 still allows hedge accounting. </t>
        </r>
      </text>
    </comment>
    <comment ref="J39" authorId="1">
      <text>
        <r>
          <rPr>
            <b/>
            <sz val="8"/>
            <rFont val="Tahoma"/>
            <family val="0"/>
          </rPr>
          <t>Bob Jensen:</t>
        </r>
        <r>
          <rPr>
            <sz val="8"/>
            <rFont val="Tahoma"/>
            <family val="0"/>
          </rPr>
          <t xml:space="preserve">
In this solution, I have assumed that the ABC Company does not
adjust inventory value downward for mild downturns in value under the lower-of-cost-or-market (LCM) rule.  My solution would leave the inventory at cost without fair value hedge accounting. 
With fair value hedge accounting, the inventory is written up or down only to offset the change in fair value of the hedge derivative.
Only serious changes in inventory value due to damage or obsolescence would receive full write-down under my assumptions.</t>
        </r>
      </text>
    </comment>
    <comment ref="K44" authorId="1">
      <text>
        <r>
          <rPr>
            <b/>
            <sz val="8"/>
            <rFont val="Tahoma"/>
            <family val="0"/>
          </rPr>
          <t>Bob Jensen:</t>
        </r>
        <r>
          <rPr>
            <sz val="8"/>
            <rFont val="Tahoma"/>
            <family val="0"/>
          </rPr>
          <t xml:space="preserve">
In this solution, I have assumed that the ABC Company does not
adjust inventory value downward for mild downturns in value under the lower-of-cost-or-market (LCM) rule.  My solution would leave the inventory at cost without fair value hedge accounting. 
With fair value hedge accounting, the inventory is written up or down only to offset the change in fair value of the hedge derivative.
Only serious changes in inventory value due to damage or obsolescence would receive full write-down under my assumptions.</t>
        </r>
      </text>
    </comment>
    <comment ref="R48" authorId="0">
      <text>
        <r>
          <rPr>
            <b/>
            <sz val="8"/>
            <rFont val="Tahoma"/>
            <family val="0"/>
          </rPr>
          <t>Bob Jensen:</t>
        </r>
        <r>
          <rPr>
            <sz val="8"/>
            <rFont val="Tahoma"/>
            <family val="0"/>
          </rPr>
          <t xml:space="preserve">
Basis adjustment is required for fair value hedges under Paragraphs 22-24 on Pages 15-16 of FAS 133.  This means that inventory will be adjusted to fair value rather than remain on the books at the firm commitment entered into in Period 0.
However, when ineffectiveness is serious, there is no basis adjustment since hedge accounting is not allowed for seriously ineffective hedges.</t>
        </r>
      </text>
    </comment>
    <comment ref="S44" authorId="1">
      <text>
        <r>
          <rPr>
            <b/>
            <sz val="8"/>
            <rFont val="Tahoma"/>
            <family val="0"/>
          </rPr>
          <t>Bob Jensen:</t>
        </r>
        <r>
          <rPr>
            <sz val="8"/>
            <rFont val="Tahoma"/>
            <family val="0"/>
          </rPr>
          <t xml:space="preserve">
FAS 133 does not allow hedged items to be adjusted to fair value under hedge accounting rules if the hedge is seriously ineffective.  For example, the .80-1.25 rule is often used such that hedged item value cannot be adjusted to fair value if the change in the absolute value of the hedge value divided by the change in the hedged item value falls outside the 0.80-1.25 range.  These bounds are sometimes called the DELTA bounds.</t>
        </r>
      </text>
    </comment>
    <comment ref="R39" authorId="1">
      <text>
        <r>
          <rPr>
            <b/>
            <sz val="8"/>
            <rFont val="Tahoma"/>
            <family val="0"/>
          </rPr>
          <t>Bob Jensen:</t>
        </r>
        <r>
          <rPr>
            <sz val="8"/>
            <rFont val="Tahoma"/>
            <family val="0"/>
          </rPr>
          <t xml:space="preserve">
FAS 133 does not allow hedged items to be adjusted to fair value under hedge accounting rules if the hedge is seriously ineffective.  For example, the .80-1.25 rule is often used such that hedged item value cannot be adjusted to fair value if the change in the absolute value of the hedge value divided by the change in the hedged item value falls outside the 0.80-1.25 range.  These bounds are sometimes called the DELTA bounds.</t>
        </r>
      </text>
    </comment>
    <comment ref="R47" authorId="1">
      <text>
        <r>
          <rPr>
            <b/>
            <sz val="8"/>
            <rFont val="Tahoma"/>
            <family val="0"/>
          </rPr>
          <t>Bob Jensen:</t>
        </r>
        <r>
          <rPr>
            <sz val="8"/>
            <rFont val="Tahoma"/>
            <family val="0"/>
          </rPr>
          <t xml:space="preserve">
The FASB originally wanted to leave hedged items such as inventory value on the books at historical cost (or lower-of-cost-or-market in the case of inventory).  But pressure from industry regarding the volatility of earnings caused by adjusting derivative hedges to fair value without having anything other than earnings to debit or credit would cause great volatility in earnings for derivatives that were intended to hedge voloatility.
Prior to releasing FAS 133, the FASB relented and allowed derivatives that qualify as fair value hedges to be adjusted to fair value with an offsetting debit or credit to the recorded asset (such as inventory) or a firm commitment account for an unrecorded hedged item (such as inventory not yet purchased but with a firm commitment to purchase).  In the case of a cash flow hedge, the offsetting debit or credit for a qualified hedge can go to other comprehensive income (OCI).
For a fair value hedge of recorded inventory, FAS 133 essentially allows accounting for the hedged item to change from historical cost to fair value accounting (for upward as well as downward changes in value).  If the inventory in question is already accounted for at fair value (such as with precious commotdities), then hedge accounting is not allowed and all changes in fair value of a hedge must be offset by an entry to current earnings.
If the hedged item is carried at lower-of-cost-or-market (LCM), FAS 133 still allows hedge accounting.   However, the hedge cannot be seriously ineffective.</t>
        </r>
      </text>
    </comment>
    <comment ref="T47" authorId="1">
      <text>
        <r>
          <rPr>
            <b/>
            <sz val="8"/>
            <rFont val="Tahoma"/>
            <family val="0"/>
          </rPr>
          <t>Bob Jensen:</t>
        </r>
        <r>
          <rPr>
            <sz val="8"/>
            <rFont val="Tahoma"/>
            <family val="0"/>
          </rPr>
          <t xml:space="preserve">
The FASB originally wanted to leave hedged items such as inventory value on the books at historical cost (or lower-of-cost-or-market in the case of inventory).  But pressure from industry regarding the volatility of earnings caused by adjusting derivative hedges to fair value without having anything other than earnings to debit or credit would cause great volatility in earnings for derivatives that were intended to hedge voloatility.
Prior to releasing FAS 133, the FASB relented and allowed derivatives that qualify as fair value hedges to be adjusted to fair value with an offsetting debit or credit to the recorded asset (such as inventory) or a firm commitment account for an unrecorded hedged item (such as inventory not yet purchased but with a firm commitment to purchase).  In the case of a cash flow hedge, the offsetting debit or credit for a qualified hedge can go to other comprehensive income (OCI).
For a fair value hedge of recorded inventory, FAS 133 essentially allows accounting for the hedged item to change from historical cost to fair value accounting (for upward as well as downward changes in value).  If the inventory in question is already accounted for at fair value (such as with precious commotdities), then hedge accounting is not allowed and all changes in fair value of a hedge must be offset by an entry to current earnings.
If the hedged item is carried at lower-of-cost-or-market (LCM), FAS 133 still allows hedge accounting.   However, the hedge cannot be seriously ineffective.</t>
        </r>
      </text>
    </comment>
    <comment ref="J47" authorId="1">
      <text>
        <r>
          <rPr>
            <b/>
            <sz val="8"/>
            <rFont val="Tahoma"/>
            <family val="0"/>
          </rPr>
          <t>Bob Jensen:</t>
        </r>
        <r>
          <rPr>
            <sz val="8"/>
            <rFont val="Tahoma"/>
            <family val="0"/>
          </rPr>
          <t xml:space="preserve">
The FASB originally wanted to leave hedged items such as inventory value on the books at historical cost (or lower-of-cost-or-market in the case of inventory).  But pressure from industry regarding the volatility of earnings caused by adjusting derivative hedges to fair value without having anything other than earnings to debit or credit would cause great volatility in earnings for derivatives that were intended to hedge voloatility.
Prior to releasing FAS 133, the FASB relented and allowed derivatives that qualify as fair value hedges to be adjusted to fair value with an offsetting debit or credit to the recorded asset (such as inventory) or a firm commitment account for an unrecorded hedged item (such as inventory not yet purchased but with a firm commitment to purchase).  In the case of a cash flow hedge, the offsetting debit or credit for a qualified hedge can go to other comprehensive income (OCI).
For a fair value hedge of recorded inventory, FAS 133 essentially allows accounting for the hedged item to change from historical cost to fair value accounting (for upward as well as downward changes in value).  If the inventory in question is already accounted for at fair value (such as with precious commotdities), then hedge accounting is not allowed and all changes in fair value of a hedge must be offset by an entry to current earnings.
If the hedged item is carried at lower-of-cost-or-market (LCM), FAS 133 still allows hedge accounting.   However, the hedge cannot be seriously ineffective.</t>
        </r>
      </text>
    </comment>
    <comment ref="L47" authorId="1">
      <text>
        <r>
          <rPr>
            <b/>
            <sz val="8"/>
            <rFont val="Tahoma"/>
            <family val="0"/>
          </rPr>
          <t>Bob Jensen:</t>
        </r>
        <r>
          <rPr>
            <sz val="8"/>
            <rFont val="Tahoma"/>
            <family val="0"/>
          </rPr>
          <t xml:space="preserve">
The FASB originally wanted to leave hedged items such as inventory value on the books at historical cost (or lower-of-cost-or-market in the case of inventory).  But pressure from industry regarding the volatility of earnings caused by adjusting derivative hedges to fair value without having anything other than earnings to debit or credit would cause great volatility in earnings for derivatives that were intended to hedge voloatility.
Prior to releasing FAS 133, the FASB relented and allowed derivatives that qualify as fair value hedges to be adjusted to fair value with an offsetting debit or credit to the recorded asset (such as inventory) or a firm commitment account for an unrecorded hedged item (such as inventory not yet purchased but with a firm commitment to purchase).  In the case of a cash flow hedge, the offsetting debit or credit for a qualified hedge can go to other comprehensive income (OCI).
For a fair value hedge of recorded inventory, FAS 133 essentially allows accounting for the hedged item to change from historical cost to fair value accounting (for upward as well as downward changes in value).  If the inventory in question is already accounted for at fair value (such as with precious commotdities), then hedge accounting is not allowed and all changes in fair value of a hedge must be offset by an entry to current earnings.
If the hedged item is carried at lower-of-cost-or-market (LCM), FAS 133 still allows hedge accounting.   However, the hedge cannot be seriously ineffective.</t>
        </r>
      </text>
    </comment>
    <comment ref="S40" authorId="1">
      <text>
        <r>
          <rPr>
            <b/>
            <sz val="8"/>
            <rFont val="Tahoma"/>
            <family val="0"/>
          </rPr>
          <t>Bob Jensen:</t>
        </r>
        <r>
          <rPr>
            <sz val="8"/>
            <rFont val="Tahoma"/>
            <family val="0"/>
          </rPr>
          <t xml:space="preserve">
FAS 133 does not allow hedged items to be adjusted to fair value under hedge accounting rules if the hedge is seriously ineffective.  For example, the .80-1.25 rule is often used such that hedged item value cannot be adjusted to fair value if the change in the absolute value of the hedge value divided by the change in the hedged item value falls outside the 0.80-1.25 range.  These bounds are sometimes called the DELTA bounds.</t>
        </r>
      </text>
    </comment>
    <comment ref="S67" authorId="1">
      <text>
        <r>
          <rPr>
            <b/>
            <sz val="8"/>
            <rFont val="Tahoma"/>
            <family val="0"/>
          </rPr>
          <t>Bob Jensen:</t>
        </r>
        <r>
          <rPr>
            <sz val="8"/>
            <rFont val="Tahoma"/>
            <family val="0"/>
          </rPr>
          <t xml:space="preserve">
FAS 133 does not allow hedged items to be adjusted to fair value under hedge accounting rules if the hedge is seriously ineffective.  For example, the .80-1.25 rule is often used such that hedged item value cannot be adjusted to fair value if the change in the absolute value of the hedge value divided by the change in the hedged item value falls outside the 0.80-1.25 range.  These bounds are sometimes called the DELTA bounds.</t>
        </r>
      </text>
    </comment>
    <comment ref="C40" authorId="1">
      <text>
        <r>
          <rPr>
            <b/>
            <sz val="8"/>
            <rFont val="Tahoma"/>
            <family val="0"/>
          </rPr>
          <t>Bob Jensen:</t>
        </r>
        <r>
          <rPr>
            <sz val="8"/>
            <rFont val="Tahoma"/>
            <family val="0"/>
          </rPr>
          <t xml:space="preserve">
See Example 3 in Appendix B of FAS 133 for an illustration that uses the "Firm Commitment" ledger account.  Also see Example 4.13 on Page 126 of the KPMG Handbook.  The latter example also illustrates basis adjustment of a fair value hedge.</t>
        </r>
      </text>
    </comment>
  </commentList>
</comments>
</file>

<file path=xl/comments4.xml><?xml version="1.0" encoding="utf-8"?>
<comments xmlns="http://schemas.openxmlformats.org/spreadsheetml/2006/main">
  <authors>
    <author>Robert E. Jenson</author>
    <author>rjensen</author>
  </authors>
  <commentList>
    <comment ref="H77" authorId="0">
      <text>
        <r>
          <rPr>
            <b/>
            <sz val="8"/>
            <rFont val="Tahoma"/>
            <family val="0"/>
          </rPr>
          <t>Bob Jensen:
When hedging the Time 0 value of owned inventory or an unrecognized firm position, the commodity hedge is a short position hedge which goes up in value with spot price drops and down in value with spot price rises.  Hence, when the spot price declines the value of the short hedge rose and is settled for cash inflow.
When locking in a forecasted purchase price, the commodity hedge is a long position that goes down in value with spot price drops and up in value with spot price rises.  If the spot price declines, the long hedge is settled for a net cash outflow.</t>
        </r>
      </text>
    </comment>
    <comment ref="E40" authorId="1">
      <text>
        <r>
          <rPr>
            <b/>
            <sz val="8"/>
            <rFont val="Tahoma"/>
            <family val="0"/>
          </rPr>
          <t>Bob Jensen:</t>
        </r>
        <r>
          <rPr>
            <sz val="8"/>
            <rFont val="Tahoma"/>
            <family val="0"/>
          </rPr>
          <t xml:space="preserve">
FAS 133 does not allow fair value hedge accounting for hedged items that are or will be accounted for on the balance sheet at fair values rather than  historical cost.  There may be economic hedges of value, but there can be no special hedge accounting treatment for such hedged items as precious metals, available-for-sale financial instruments (see FAS 115), and any other hedged items that are periodically adjusted to fair values under standards other than FAS 133.
FAS 133 does allow a cash flow hedge of a hedged item maintained at fair value, but the hedged item must qualify as a forecasted transaction.  It cannot be a firm commitment.</t>
        </r>
      </text>
    </comment>
    <comment ref="G40" authorId="1">
      <text>
        <r>
          <rPr>
            <b/>
            <sz val="8"/>
            <rFont val="Tahoma"/>
            <family val="0"/>
          </rPr>
          <t>Bob Jensen:</t>
        </r>
        <r>
          <rPr>
            <sz val="8"/>
            <rFont val="Tahoma"/>
            <family val="0"/>
          </rPr>
          <t xml:space="preserve">
FAS 133 does not allow fair value hedge accounting for hedged items that are or will be accounted for on the balance sheet at fair values rather than  historical cost.  There may be economic hedges of value, but there can be no special hedge accounting treatment for such hedged items as precious metals, available-for-sale financial instruments (see FAS 115), and any other hedged items that are periodically adjusted to fair values under standards other than FAS 133.
FAS 133 does allow a cash flow hedge of a hedged item maintained at fair value, but the hedged item must qualify as a forecasted transaction.  It cannot be a firm commitment.</t>
        </r>
      </text>
    </comment>
    <comment ref="F52" authorId="1">
      <text>
        <r>
          <rPr>
            <b/>
            <sz val="8"/>
            <rFont val="Tahoma"/>
            <family val="0"/>
          </rPr>
          <t>Bob Jensen:</t>
        </r>
        <r>
          <rPr>
            <sz val="8"/>
            <rFont val="Tahoma"/>
            <family val="0"/>
          </rPr>
          <t xml:space="preserve">
FAS 133 does not allow fair value hedge accounting for hedged items that are or will be accounted for on the balance sheet at fair values rather than  historical cost.  There may be economic hedges of value, but there can be no special hedge accounting treatment for such hedged items as precious metals, available-for-sale financial instruments (see FAS 115), and any other hedged items that are periodically adjusted to fair values under standards other than FAS 133.
FAS 133 does allow a cash flow hedge of a hedged item maintained at fair value, but the hedged item must qualify as a forecasted transaction.  It cannot be a firm commitment.</t>
        </r>
      </text>
    </comment>
    <comment ref="H52" authorId="1">
      <text>
        <r>
          <rPr>
            <b/>
            <sz val="8"/>
            <rFont val="Tahoma"/>
            <family val="0"/>
          </rPr>
          <t>Bob Jensen:</t>
        </r>
        <r>
          <rPr>
            <sz val="8"/>
            <rFont val="Tahoma"/>
            <family val="0"/>
          </rPr>
          <t xml:space="preserve">
FAS 133 does not allow fair value hedge accounting for hedged items that are or will be accounted for on the balance sheet at fair values rather than  historical cost.  There may be economic hedges of value, but there can be no special hedge accounting treatment for such hedged items as precious metals, available-for-sale financial instruments (see FAS 115), and any other hedged items that are periodically adjusted to fair values under standards other than FAS 133.
FAS 133 does allow a cash flow hedge of a hedged item maintained at fair value, but the hedged item must qualify as a forecasted transaction.  It cannot be a firm commitment.</t>
        </r>
      </text>
    </comment>
    <comment ref="F71" authorId="1">
      <text>
        <r>
          <rPr>
            <b/>
            <sz val="8"/>
            <rFont val="Tahoma"/>
            <family val="0"/>
          </rPr>
          <t>Bob Jensen:</t>
        </r>
        <r>
          <rPr>
            <sz val="8"/>
            <rFont val="Tahoma"/>
            <family val="0"/>
          </rPr>
          <t xml:space="preserve">
FAS 133 does not allow fair value hedge accounting for hedged items that are or will be accounted for on the balance sheet at fair values rather than  historical cost.  There may be economic hedges of value, but there can be no special hedge accounting treatment for such hedged items as precious metals, available-for-sale financial instruments (see FAS 115), and any other hedged items that are periodically adjusted to fair values under standards other than FAS 133.
FAS 133 does allow a cash flow hedge of a hedged item maintained at fair value, but the hedged item must qualify as a forecasted transaction.  It cannot be a firm commitment.</t>
        </r>
      </text>
    </comment>
    <comment ref="J71" authorId="1">
      <text>
        <r>
          <rPr>
            <b/>
            <sz val="8"/>
            <rFont val="Tahoma"/>
            <family val="0"/>
          </rPr>
          <t>Bob Jensen:</t>
        </r>
        <r>
          <rPr>
            <sz val="8"/>
            <rFont val="Tahoma"/>
            <family val="0"/>
          </rPr>
          <t xml:space="preserve">
FAS 133 does not allow fair value hedge accounting for hedged items that are or will be accounted for on the balance sheet at fair values rather than  historical cost.  There may be economic hedges of value, but there can be no special hedge accounting treatment for such hedged items as precious metals, available-for-sale financial instruments (see FAS 115), and any other hedged items that are periodically adjusted to fair values under standards other than FAS 133.
FAS 133 does allow a cash flow hedge of a hedged item maintained at fair value, but the hedged item must qualify as a forecasted transaction.  It cannot be a firm commitment.</t>
        </r>
      </text>
    </comment>
    <comment ref="J48" authorId="1">
      <text>
        <r>
          <rPr>
            <b/>
            <sz val="8"/>
            <rFont val="Tahoma"/>
            <family val="0"/>
          </rPr>
          <t>Bob Jensen:</t>
        </r>
        <r>
          <rPr>
            <sz val="8"/>
            <rFont val="Tahoma"/>
            <family val="0"/>
          </rPr>
          <t xml:space="preserve">
FAS 133 does not allow fair value hedge accounting for hedged items that are or will be accounted for on the balance sheet at fair values rather than  historical cost.  There may be economic hedges of value, but there can be no special hedge accounting treatment for such hedged items as precious metals, available-for-sale financial instruments (see FAS 115), and any other hedged items that are periodically adjusted to fair values under standards other than FAS 133.
FAS 133 does allow a cash flow hedge of a hedged item maintained at fair value, but the hedged item must qualify as a forecasted transaction.  It cannot be a firm commitment.</t>
        </r>
      </text>
    </comment>
    <comment ref="F48" authorId="1">
      <text>
        <r>
          <rPr>
            <b/>
            <sz val="8"/>
            <rFont val="Tahoma"/>
            <family val="0"/>
          </rPr>
          <t>Bob Jensen:</t>
        </r>
        <r>
          <rPr>
            <sz val="8"/>
            <rFont val="Tahoma"/>
            <family val="0"/>
          </rPr>
          <t xml:space="preserve">
FAS 133 does not allow fair value hedge accounting for hedged items that are or will be accounted for on the balance sheet at fair values rather than  historical cost.  There may be economic hedges of value, but there can be no special hedge accounting treatment for such hedged items as precious metals, available-for-sale financial instruments (see FAS 115), and any other hedged items that are periodically adjusted to fair values under standards other than FAS 133.
FAS 133 does allow a cash flow hedge of a hedged item maintained at fair value, but the hedged item must qualify as a forecasted transaction.  It cannot be a firm commitment.</t>
        </r>
      </text>
    </comment>
    <comment ref="R48" authorId="1">
      <text>
        <r>
          <rPr>
            <b/>
            <sz val="8"/>
            <rFont val="Tahoma"/>
            <family val="0"/>
          </rPr>
          <t>Bob Jensen:</t>
        </r>
        <r>
          <rPr>
            <sz val="8"/>
            <rFont val="Tahoma"/>
            <family val="0"/>
          </rPr>
          <t xml:space="preserve">
FAS 133 does not allow fair value hedge accounting for hedged items that are or will be accounted for on the balance sheet at fair values rather than  historical cost.  There may be economic hedges of value, but there can be no special hedge accounting treatment for such hedged items as precious metals, available-for-sale financial instruments (see FAS 115), and any other hedged items that are periodically adjusted to fair values under standards other than FAS 133.
FAS 133 does allow a cash flow hedge of a hedged item maintained at fair value, but the hedged item must qualify as a forecasted transaction.  It cannot be a firm commitment.</t>
        </r>
      </text>
    </comment>
    <comment ref="R71" authorId="1">
      <text>
        <r>
          <rPr>
            <b/>
            <sz val="8"/>
            <rFont val="Tahoma"/>
            <family val="0"/>
          </rPr>
          <t>Bob Jensen:</t>
        </r>
        <r>
          <rPr>
            <sz val="8"/>
            <rFont val="Tahoma"/>
            <family val="0"/>
          </rPr>
          <t xml:space="preserve">
FAS 133 does not allow fair value hedge accounting for hedged items that are or will be accounted for on the balance sheet at fair values rather than  historical cost.  There may be economic hedges of value, but there can be no special hedge accounting treatment for such hedged items as precious metals, available-for-sale financial instruments (see FAS 115), and any other hedged items that are periodically adjusted to fair values under standards other than FAS 133.
FAS 133 does allow a cash flow hedge of a hedged item maintained at fair value, but the hedged item must qualify as a forecasted transaction.  It cannot be a firm commitment.</t>
        </r>
      </text>
    </comment>
    <comment ref="K40" authorId="1">
      <text>
        <r>
          <rPr>
            <b/>
            <sz val="8"/>
            <rFont val="Tahoma"/>
            <family val="0"/>
          </rPr>
          <t>Bob Jensen:</t>
        </r>
        <r>
          <rPr>
            <sz val="8"/>
            <rFont val="Tahoma"/>
            <family val="0"/>
          </rPr>
          <t xml:space="preserve">
FAS 133 does not allow fair value hedge accounting for hedged items that are or will be accounted for on the balance sheet at fair values rather than  historical cost.  There may be economic hedges of value, but there can be no special hedge accounting treatment for such hedged items as precious metals, available-for-sale financial instruments (see FAS 115), and any other hedged items that are periodically adjusted to fair values under standards other than FAS 133.
FAS 133 does allow a cash flow hedge of a hedged item maintained at fair value, but the hedged item must qualify as a forecasted transaction.  It cannot be a firm commitment.</t>
        </r>
      </text>
    </comment>
    <comment ref="E28" authorId="1">
      <text>
        <r>
          <rPr>
            <b/>
            <sz val="8"/>
            <rFont val="Tahoma"/>
            <family val="0"/>
          </rPr>
          <t>Bob Jensen:</t>
        </r>
        <r>
          <rPr>
            <sz val="8"/>
            <rFont val="Tahoma"/>
            <family val="0"/>
          </rPr>
          <t xml:space="preserve">
FAS 133 does not allow fair value hedge accounting for hedged items that are or will be accounted for on the balance sheet at fair values rather than  historical cost.  There may be economic hedges of value, but there can be no special hedge accounting treatment for such hedged items as precious metals, available-for-sale financial instruments (see FAS 115), and any other hedged items that are periodically adjusted to fair values under standards other than FAS 133.
FAS 133 does allow a cash flow hedge of a hedged item maintained at fair value, but the hedged item must qualify as a forecasted transaction.  It cannot be a firm commitment.</t>
        </r>
      </text>
    </comment>
    <comment ref="J40" authorId="1">
      <text>
        <r>
          <rPr>
            <b/>
            <sz val="8"/>
            <rFont val="Tahoma"/>
            <family val="0"/>
          </rPr>
          <t>Bob Jensen:</t>
        </r>
        <r>
          <rPr>
            <sz val="8"/>
            <rFont val="Tahoma"/>
            <family val="0"/>
          </rPr>
          <t xml:space="preserve">
FAS 133 does not allow fair value hedge accounting for hedged items that are or will be accounted for on the balance sheet at fair values rather than  historical cost.  There may be economic hedges of value, but there can be no special hedge accounting treatment for such hedged items as precious metals, available-for-sale financial instruments (see FAS 115), and any other hedged items that are periodically adjusted to fair values under standards other than FAS 133.
FAS 133 does allow a cash flow hedge of a hedged item maintained at fair value, but the hedged item must qualify as a forecasted transaction.  It cannot be a firm commitment.</t>
        </r>
      </text>
    </comment>
    <comment ref="R40" authorId="1">
      <text>
        <r>
          <rPr>
            <b/>
            <sz val="8"/>
            <rFont val="Tahoma"/>
            <family val="0"/>
          </rPr>
          <t>Bob Jensen:</t>
        </r>
        <r>
          <rPr>
            <sz val="8"/>
            <rFont val="Tahoma"/>
            <family val="0"/>
          </rPr>
          <t xml:space="preserve">
Since FAS 133 does not allow fair value hedging of inventory that is adjusted to fair value with or without a hedge, the effectiveness of the hedge is really not an issue in deciding how to account for the economic hedge that is not eligible for hedge accounting.</t>
        </r>
      </text>
    </comment>
  </commentList>
</comments>
</file>

<file path=xl/comments5.xml><?xml version="1.0" encoding="utf-8"?>
<comments xmlns="http://schemas.openxmlformats.org/spreadsheetml/2006/main">
  <authors>
    <author>Robert E. Jenson</author>
    <author>rjensen</author>
  </authors>
  <commentList>
    <comment ref="H73" authorId="0">
      <text>
        <r>
          <rPr>
            <b/>
            <sz val="8"/>
            <rFont val="Tahoma"/>
            <family val="0"/>
          </rPr>
          <t>Bob Jensen:</t>
        </r>
        <r>
          <rPr>
            <sz val="8"/>
            <rFont val="Tahoma"/>
            <family val="0"/>
          </rPr>
          <t xml:space="preserve">
When hedging the Time 0 value of owned inventory or an unrecognized firm position, the commodity hedge is a short position hedge which goes up in value with spot price drops and down in value with spot price rises.  Hence, when the spot price declines the value of the short hedge rose and is settled for cash inflow.
When locking in a forecasted purchase price, the commodity hedge is a long position that goes down in value with spot price drops and up in value with spot price rises.  If the spot price declines, the long hedge is settled for a net cash outflow.</t>
        </r>
      </text>
    </comment>
    <comment ref="F40" authorId="1">
      <text>
        <r>
          <rPr>
            <b/>
            <sz val="8"/>
            <rFont val="Tahoma"/>
            <family val="0"/>
          </rPr>
          <t>Bob Jensen:</t>
        </r>
        <r>
          <rPr>
            <sz val="8"/>
            <rFont val="Tahoma"/>
            <family val="0"/>
          </rPr>
          <t xml:space="preserve">
The FASB originally wanted to leave hedged items such as inventory value on the books at historical cost (or lower-of-cost-or-market in the case of inventory).  But pressure from industry regarding the volatility of earnings caused by adjusting derivative hedges to fair value without having anything other than earnings to debit or credit would cause great volatility in earnings for derivatives that were intended to hedge voloatility.
Prior to releasing FAS 133, the FASB relented and allowed derivatives that qualify as fair value hedges to be adjusted to fair value with an offsetting debit or credit to the recorded asset (such as inventory) or a firm commitment account for an unrecorded hedged item (such as inventory not yet purchased but with a firm commitment to purchase).  In the case of a cash flow hedge, the offsetting debit or credit for a qualified hedge can go to other comprehensive income (OCI).
For a fair value hedge of recorded inventory, FAS 133 essentially allows accounting for the hedged item to change from historical cost to fair value accounting (for upward as well as downward changes in value).  If the inventory in question is already accounted for at fair value (such as with precious commotdities), then hedge accounting is not allowed and all changes in fair value of a hedge must be offset by an entry to current earnings.
If the hedged item is carried at lower-of-cost-or-market (LCM), FAS 133 still allows hedge accounting. </t>
        </r>
      </text>
    </comment>
    <comment ref="E40" authorId="1">
      <text>
        <r>
          <rPr>
            <b/>
            <sz val="8"/>
            <rFont val="Tahoma"/>
            <family val="0"/>
          </rPr>
          <t>Bob Jensen:</t>
        </r>
        <r>
          <rPr>
            <sz val="8"/>
            <rFont val="Tahoma"/>
            <family val="0"/>
          </rPr>
          <t xml:space="preserve">
The FASB originally wanted to leave hedged items such as inventory value on the books at historical cost (or lower-of-cost-or-market in the case of inventory).  But pressure from industry regarding the volatility of earnings caused by adjusting derivative hedges to fair value without having anything other than earnings to debit or credit would cause great volatility in earnings for derivatives that were intended to hedge voloatility.
Prior to releasing FAS 133, the FASB relented and allowed derivatives that qualify as fair value hedges to be adjusted to fair value with an offsetting debit or credit to the recorded asset (such as inventory) or a firm commitment account for an unrecorded hedged item (such as inventory not yet purchased but with a firm commitment to purchase).  In the case of a cash flow hedge, the offsetting debit or credit for a qualified hedge can go to other comprehensive income (OCI).
For a fair value hedge of recorded inventory, FAS 133 essentially allows accounting for the hedged item to change from historical cost to fair value accounting (for upward as well as downward changes in value).  If the inventory in question is already accounted for at fair value (such as with precious commotdities), then hedge accounting is not allowed and all changes in fair value of a hedge must be offset by an entry to current earnings.
If the hedged item is carried at lower-of-cost-or-market (LCM), FAS 133 still allows hedge accounting. </t>
        </r>
      </text>
    </comment>
    <comment ref="E43" authorId="0">
      <text>
        <r>
          <rPr>
            <b/>
            <sz val="8"/>
            <rFont val="Tahoma"/>
            <family val="0"/>
          </rPr>
          <t>Bob Jensen:</t>
        </r>
        <r>
          <rPr>
            <sz val="8"/>
            <rFont val="Tahoma"/>
            <family val="0"/>
          </rPr>
          <t xml:space="preserve">
The inventory purchase price is at the spot price amount of $975,000.  The hedged purchase price, however, is $1,000,000.</t>
        </r>
      </text>
    </comment>
    <comment ref="E56" authorId="0">
      <text>
        <r>
          <rPr>
            <b/>
            <sz val="8"/>
            <rFont val="Tahoma"/>
            <family val="0"/>
          </rPr>
          <t>Bob Jensen:</t>
        </r>
        <r>
          <rPr>
            <sz val="8"/>
            <rFont val="Tahoma"/>
            <family val="0"/>
          </rPr>
          <t xml:space="preserve">
Basis adjustment is required for fair value hedges under Paragraphs 22-24 on Pages 15-16 of FAS 133.  This means that inventory will be adjusted to fair value rather than remain on the books at the firm commitment entered into in Period 0.
Under the international IAS 39, the carrying value of the inventory must also be basis adjusted by closing out the balance in the Unrecognized Firm Commitment at the time of the inventory purchase.
However, under FAS 133 there is to be no basis adjustment when a cash flow hedge is terminated.  Instead, the balance in OCI is carried forward until the hedged item is disposed of such as when inventory is eventually sold.  The OCI is not written off when the inventory asset or any other hedged item is acquired.
If the hedged item is a depreciable asset, the OCI is written off on a pro-rata basis at the time of each depreciation entry.</t>
        </r>
      </text>
    </comment>
  </commentList>
</comments>
</file>

<file path=xl/comments6.xml><?xml version="1.0" encoding="utf-8"?>
<comments xmlns="http://schemas.openxmlformats.org/spreadsheetml/2006/main">
  <authors>
    <author>Robert E. Jenson</author>
  </authors>
  <commentList>
    <comment ref="H68" authorId="0">
      <text>
        <r>
          <rPr>
            <b/>
            <sz val="8"/>
            <rFont val="Tahoma"/>
            <family val="0"/>
          </rPr>
          <t>Bob Jensen:</t>
        </r>
        <r>
          <rPr>
            <sz val="8"/>
            <rFont val="Tahoma"/>
            <family val="0"/>
          </rPr>
          <t xml:space="preserve">
When hedging the Time 0 value of owned inventory or an unrecognized firm position, the commodity hedge is a short position hedge which goes up in value with spot price drops and down in value with spot price rises.  Hence, when the spot price declines the value of the short hedge rose and is settled for cash inflow.
When locking in a forecasted purchase price, the commodity hedge is a long position that goes down in value with spot price drops and up in value with spot price rises.  If the spot price declines, the long hedge is settled for a net cash outflow.</t>
        </r>
      </text>
    </comment>
  </commentList>
</comments>
</file>

<file path=xl/sharedStrings.xml><?xml version="1.0" encoding="utf-8"?>
<sst xmlns="http://schemas.openxmlformats.org/spreadsheetml/2006/main" count="1257" uniqueCount="337">
  <si>
    <t>This is Bob Jensen's answer file.</t>
  </si>
  <si>
    <t>Assignment:  Analysis of  journal entries for Example 1 of SFAS 133, pp. 59-61, Paragraphs 104-110.</t>
  </si>
  <si>
    <t>Fair Value Hedge of a Commodity Inventory</t>
  </si>
  <si>
    <t xml:space="preserve">Period </t>
  </si>
  <si>
    <t>Inventory</t>
  </si>
  <si>
    <t>Value</t>
  </si>
  <si>
    <t>Derivative</t>
  </si>
  <si>
    <t>Period</t>
  </si>
  <si>
    <t>-To record the acquisition of inventory</t>
  </si>
  <si>
    <t>Debit</t>
  </si>
  <si>
    <t>Credit</t>
  </si>
  <si>
    <t>Balance</t>
  </si>
  <si>
    <t xml:space="preserve"> </t>
  </si>
  <si>
    <t>Cash</t>
  </si>
  <si>
    <t>Sales</t>
  </si>
  <si>
    <t>-To record the sale of inventory</t>
  </si>
  <si>
    <t>Cost of goods sold</t>
  </si>
  <si>
    <t>-This can be a memoradum entry</t>
  </si>
  <si>
    <t>Retained earnings</t>
  </si>
  <si>
    <t>-To close revenue and expense accounts to retained earnings</t>
  </si>
  <si>
    <t>Paragraph 107 Data of SFAS 133 (No ineffectiveness)</t>
  </si>
  <si>
    <t>With ineffectiveness</t>
  </si>
  <si>
    <t>With no ineffectiveness</t>
  </si>
  <si>
    <t>some ineffectiveness.</t>
  </si>
  <si>
    <t>Explain the meaning and implications of forecasted transaction hedges.</t>
  </si>
  <si>
    <t xml:space="preserve">                   Call (800) 748-0659 or go to web site http://www.rutgers.edu/Accounting/raw/fasb/home2.html</t>
  </si>
  <si>
    <t xml:space="preserve">                   Copies are $11.50 each and are subject to academic discounting.</t>
  </si>
  <si>
    <t>Paragraph 109 Data of SFAS 133 (With ineffectiveness)</t>
  </si>
  <si>
    <t xml:space="preserve">   SFAS 133 replaces the Exposure Draft publication Number 162-B, June 1996</t>
  </si>
  <si>
    <t>Statement on derivatives is available as Publication Number 186-B, June 1998, Product Code S133</t>
  </si>
  <si>
    <t xml:space="preserve">                   FASB Statement No. 133, Accounting for Derivative  Instruments and Hedging Activities</t>
  </si>
  <si>
    <t>Bob Jensen's web site is at http://www.trinity.edu/~rjensen</t>
  </si>
  <si>
    <t xml:space="preserve">What would it take for Example 1 to be an illustration of a "forecasted transaction?" </t>
  </si>
  <si>
    <t>Forecasted transactions are discussed in Paragraph 29 of SFAS 133 on Page 20.</t>
  </si>
  <si>
    <t>= Question Number</t>
  </si>
  <si>
    <t>Example 1 of SFAS 133, pp. 59-61, Paragraphs 104-110.</t>
  </si>
  <si>
    <t>Loss/gain adjustment to inventory</t>
  </si>
  <si>
    <t>Loss/gain adjustment to derivative</t>
  </si>
  <si>
    <t>To record settlement of the derivative</t>
  </si>
  <si>
    <t>Commodity derivative</t>
  </si>
  <si>
    <t>-To record change in the derivative value</t>
  </si>
  <si>
    <t>To record a change in the inventory value</t>
  </si>
  <si>
    <t>Fixed Data  Sheet 2</t>
  </si>
  <si>
    <t>An effective hedge is one in with a value change in the underlying</t>
  </si>
  <si>
    <t xml:space="preserve">is exactly offset by the value change of the hedged item.  The </t>
  </si>
  <si>
    <t xml:space="preserve">inventory value is exactly offset by a $25,000 increase in the value </t>
  </si>
  <si>
    <t>of the hedging derivative instrument.</t>
  </si>
  <si>
    <t>$25,000 decline in inventory is offset by only a $22,500 increase in</t>
  </si>
  <si>
    <t xml:space="preserve">the value of the hedging derivative instrument, the hedge has </t>
  </si>
  <si>
    <t xml:space="preserve">For a general discussion see Paragraphs 386-401 of SFAS 133, </t>
  </si>
  <si>
    <t>pp. 176-181.</t>
  </si>
  <si>
    <t xml:space="preserve">What is the distinction between an "effective hedge" versus an </t>
  </si>
  <si>
    <t>ineffective hedge?</t>
  </si>
  <si>
    <t>Explain the difference between the effectiveness versus ineffectiveness</t>
  </si>
  <si>
    <t>(See Paragraph 107 versus 109 in Example 5 of SFAS 133.)</t>
  </si>
  <si>
    <t xml:space="preserve">illustrations in Example 1.  </t>
  </si>
  <si>
    <t xml:space="preserve">Why is there no fair market value adjustment to inventory to record </t>
  </si>
  <si>
    <t xml:space="preserve">a +$100,000 increase in estimated value at the start of Period 0? </t>
  </si>
  <si>
    <t>(See Paragraph 107.)</t>
  </si>
  <si>
    <t xml:space="preserve">What is the difference between valuation of inventory, operating assets </t>
  </si>
  <si>
    <t xml:space="preserve">such as delivery trucks, intangible assets, insurance contracts, and </t>
  </si>
  <si>
    <t>financial trading investments?</t>
  </si>
  <si>
    <t>For operating inventory, the FASB did not abandon the lower-of-cost-</t>
  </si>
  <si>
    <t xml:space="preserve">or-market (LCM) rule that requires mark downs to market but does not </t>
  </si>
  <si>
    <t xml:space="preserve">allow markups to levels higher than original cost.  In Period 2 the </t>
  </si>
  <si>
    <t xml:space="preserve">$25,000 decline in value is booked as a loss whether or not it is </t>
  </si>
  <si>
    <t>hedged.</t>
  </si>
  <si>
    <t xml:space="preserve">Section 416 on Page 187 of SFAS 133 prohibits designation of </t>
  </si>
  <si>
    <t xml:space="preserve">hedges for components of inventory such as the rubber tire inventories </t>
  </si>
  <si>
    <t>or the steel in automobile inventories.</t>
  </si>
  <si>
    <t xml:space="preserve">For operating assets such as delivery trucks for which the intent is to </t>
  </si>
  <si>
    <t xml:space="preserve">use the assets in operations, the book value is neither written up or </t>
  </si>
  <si>
    <t>down for changes in value as long as the firm is a going concern and the</t>
  </si>
  <si>
    <t xml:space="preserve">assets do not become more like inventory than operating assets or </t>
  </si>
  <si>
    <t>financial investments.</t>
  </si>
  <si>
    <t xml:space="preserve">This process is intended to improve matching of </t>
  </si>
  <si>
    <t xml:space="preserve">revenues with original cost being spread out over the years of usage in </t>
  </si>
  <si>
    <t xml:space="preserve">operations.  Adjustments of operating asset basis creates an artificial </t>
  </si>
  <si>
    <t xml:space="preserve">fluctuation in earnings that was not or will not be realized over the </t>
  </si>
  <si>
    <t xml:space="preserve">economic usage period.  Intangibles and other assets not allowed to be </t>
  </si>
  <si>
    <t xml:space="preserve">hedged are for SFAS 133 are discussed in Paragraph 451 on Page 198 of </t>
  </si>
  <si>
    <t>SFAS 133.  This paragraph discusses insurance and other contracts as well.</t>
  </si>
  <si>
    <t xml:space="preserve">For trading investments, fair market value is used under such standards </t>
  </si>
  <si>
    <t xml:space="preserve">as SFAS 107, SFAS 115, and SFAS 133. A general discussion of financial </t>
  </si>
  <si>
    <t>assets and liabilities begins with Paragraph 411 on Page 184 of SFAS 133.</t>
  </si>
  <si>
    <t xml:space="preserve">Investments accounting for under the equity method cannot be hedged per </t>
  </si>
  <si>
    <t xml:space="preserve">Paragraph 451 on Page 199 of SFAS 133.  See also Paragraph 426 on Page </t>
  </si>
  <si>
    <t>190 of SFAS 133.</t>
  </si>
  <si>
    <t xml:space="preserve">For a diagram of logic for designating hedges, see Appendix E of SFAS 133, </t>
  </si>
  <si>
    <t>pp. 239-241.</t>
  </si>
  <si>
    <t xml:space="preserve">How would the journal entries change in Example 1 if the value changes </t>
  </si>
  <si>
    <t xml:space="preserve">of +$100,000 and -$25,000 applied to trading securities or precious </t>
  </si>
  <si>
    <t>commodities (e.g., gold and silver) rather than operating inventory?</t>
  </si>
  <si>
    <t xml:space="preserve">and/or down to fair market value every accounting period.  In that </t>
  </si>
  <si>
    <t xml:space="preserve">case, the derivative contract becomes a speculative investment rather </t>
  </si>
  <si>
    <t xml:space="preserve">than a hedge. Hedges are not allowed for financial investments valued </t>
  </si>
  <si>
    <t>under the equity method.  See Paragraph 451 on Page 108 of SFAS 133.</t>
  </si>
  <si>
    <t>Questions</t>
  </si>
  <si>
    <t>Prior to assigning the questions below, students are given the Sheet 2 journal entries with some</t>
  </si>
  <si>
    <t>numbers missing (red question marks).  Their first task is to complete Sheet 2.</t>
  </si>
  <si>
    <t>You must be prepared to summazize how to compute any number in Sheet 2</t>
  </si>
  <si>
    <t xml:space="preserve">Warning:  This file is best viewed in Excel software rather than in a web browser.  </t>
  </si>
  <si>
    <t xml:space="preserve">ABC Company decides to hedge the risk of changes during the period in the overall </t>
  </si>
  <si>
    <t xml:space="preserve">fair value of its entire inventory of Commodity A by entering into a derivative </t>
  </si>
  <si>
    <t xml:space="preserve">contract, Derivative Z.  On the first day of period 1, ABC enters into Derivative </t>
  </si>
  <si>
    <t xml:space="preserve">zero).  ABC designates the derivative as a hedge of the changes in fair value of </t>
  </si>
  <si>
    <t xml:space="preserve">the inventory due to changes in the price of Commodity A during period 1.  The </t>
  </si>
  <si>
    <t xml:space="preserve">hedging relationship qualifies for fair value hedge accounting.  ABC will assess </t>
  </si>
  <si>
    <t xml:space="preserve">effectiveness by comparing the entire change in fair value of Derivative Z with </t>
  </si>
  <si>
    <t xml:space="preserve">the change in the market price of the hedged commodity inventory.  ABC expects no </t>
  </si>
  <si>
    <t xml:space="preserve">ineffectiveness because (a) the notional amount of Derivative Z matches the amount </t>
  </si>
  <si>
    <t xml:space="preserve">of the hedged inventory (that is, Derivative Z is based on the same number of </t>
  </si>
  <si>
    <t xml:space="preserve">bushels as the number of bushels of the commodity that ABC designated as hedged) </t>
  </si>
  <si>
    <t>and (b) the underlying of Derivative Z is the price of the same variety and grade of</t>
  </si>
  <si>
    <t>Commodity A as the inventory at the same location.</t>
  </si>
  <si>
    <t>SFAS 133 Terminology is defined and linked in Bob Jensen's SFAS 133 Glossary</t>
  </si>
  <si>
    <t>Example 1 of SFAS 133, pp. 59-61, Paragraphs 106.</t>
  </si>
  <si>
    <t xml:space="preserve">Z and neither receives nor pays a premium (that is, the fair value at inception is </t>
  </si>
  <si>
    <t xml:space="preserve">A contango swap is a commodity curve swap, which enables the user to lock in a positive </t>
  </si>
  <si>
    <t xml:space="preserve">spread between the forward price and the spot price. A producer of a commodity, for </t>
  </si>
  <si>
    <t xml:space="preserve">example, might pay an amount equal to the 6-month futures contract and receive a </t>
  </si>
  <si>
    <t xml:space="preserve">floating payment equal to the daily price plus a spread. This enables the commodity </t>
  </si>
  <si>
    <t xml:space="preserve">producer to lock-in the positive spread and hedge against anticipated backwardation. </t>
  </si>
  <si>
    <t xml:space="preserve">The term "contango" is also used in futures trading.  It refers to situations in which the </t>
  </si>
  <si>
    <t xml:space="preserve">spot price is higher than the futures price and converges toward  zero from above the </t>
  </si>
  <si>
    <t xml:space="preserve">futures price.  In contrast, backwardation arises when the spot price is lower than the </t>
  </si>
  <si>
    <t>futures price, thereby yielding an upward convergence as maturity draws near.</t>
  </si>
  <si>
    <t>What is a "Contango Swap?"</t>
  </si>
  <si>
    <t xml:space="preserve">To be a forecasted transaction, there must be a plan to sell a particular amount </t>
  </si>
  <si>
    <t>in a single and probable transaction at a particular point in time.  The price may vary.</t>
  </si>
  <si>
    <t xml:space="preserve">If there is a contract for an explicit quantity and an explicit price, the contract </t>
  </si>
  <si>
    <t>is a firm commitment rather than a forecasted transaction.  Firm commitments</t>
  </si>
  <si>
    <t>can have fair value hedges but not cash flow hedges except in the case where there</t>
  </si>
  <si>
    <t>is foreign currency risk.</t>
  </si>
  <si>
    <t xml:space="preserve">See Paragraph 405 on Page 182 of SFAS 133.  SFAS 133 does not permit </t>
  </si>
  <si>
    <t>The underlying principle for operations is the matching concept.</t>
  </si>
  <si>
    <t xml:space="preserve">For intangibles such as R&amp;D and Goodwill, the matching concept is abandoned due to </t>
  </si>
  <si>
    <t>difficulties of measurment and tendency to manage earnings via valuation and amortization.</t>
  </si>
  <si>
    <t xml:space="preserve">Retained earnings without a hedge = </t>
  </si>
  <si>
    <t xml:space="preserve">Retained earnings with a hedge = </t>
  </si>
  <si>
    <t xml:space="preserve">Net impact of hedge on retained earnings = </t>
  </si>
  <si>
    <t>Loss/gain adjustment to firm commitment</t>
  </si>
  <si>
    <t>-To record purchase of commodity inventory</t>
  </si>
  <si>
    <t>Firm</t>
  </si>
  <si>
    <t>Commitment</t>
  </si>
  <si>
    <t>Solutions for a cash flow hedge with no ineffectiveness are shown in Columns A-J</t>
  </si>
  <si>
    <t>Solutions for a firm commitment hedge with no ineffectiveness are shown in Columns A-J</t>
  </si>
  <si>
    <t>Modified Example 1 of SFAS 133, pp. 59-61, Paragraphs 104-110.</t>
  </si>
  <si>
    <t>Fair Value Hedge of a Firm Commitment to Buy a Commodity Inventory</t>
  </si>
  <si>
    <t>Cash Flow Hedge of a Forecasted Transaction to Buy Commodity Inventory</t>
  </si>
  <si>
    <t>No entry for forecasted transactions</t>
  </si>
  <si>
    <t>Other comprehensive income (OCI)</t>
  </si>
  <si>
    <t>Comment</t>
  </si>
  <si>
    <t xml:space="preserve">Loss/gain adjustment for ineffectiveness </t>
  </si>
  <si>
    <t>Forward</t>
  </si>
  <si>
    <t>Price</t>
  </si>
  <si>
    <t>Illustration of a Commodity Inventory Fair Value Short Position Hedge</t>
  </si>
  <si>
    <t>Illustration of a Firm Comitment Short Position Fair Value Hedge</t>
  </si>
  <si>
    <t>Illustration of a Firm Comitment Fair Value Short Position Hedge of a Precious Commodity</t>
  </si>
  <si>
    <t>Illustration of a Forecasted Transaction Cash Flow Long Postion Hedge</t>
  </si>
  <si>
    <t>= Profit Without a Hedge</t>
  </si>
  <si>
    <t>Loss/gain value adjustment to inventory</t>
  </si>
  <si>
    <t>With Mild Ineffectiveness</t>
  </si>
  <si>
    <t>With Serious Ineffectiveness</t>
  </si>
  <si>
    <t>Bottom Line Conclusions</t>
  </si>
  <si>
    <t>1.  The net outcome of an economic hedge will be the same whether or</t>
  </si>
  <si>
    <t xml:space="preserve">     not hedge accounting is allowed.  The impact of hedge accounting is </t>
  </si>
  <si>
    <t xml:space="preserve">     felt most in the interim periods where the hedge has not terminated and</t>
  </si>
  <si>
    <t xml:space="preserve">     must be adjusted to fair value.</t>
  </si>
  <si>
    <t>2.  If either the hedge or the hedged item do not qualify for hedge accounting</t>
  </si>
  <si>
    <t xml:space="preserve">     treatment, an economic hedge will generally make reported accounting</t>
  </si>
  <si>
    <t xml:space="preserve">     earnings more volatile in interim periods.  There is no ultimate difference</t>
  </si>
  <si>
    <t xml:space="preserve">     to retained earnings whether or not FAS 133 hedge accounting is </t>
  </si>
  <si>
    <t xml:space="preserve">     allowed to mitigate interim earnings volatility.</t>
  </si>
  <si>
    <t>3.  Fair value hedges are basis adjusted.  In this illustration, when the hedge</t>
  </si>
  <si>
    <t xml:space="preserve">     is terminated and the inventory is purchased, any gain or loss on the</t>
  </si>
  <si>
    <t xml:space="preserve">     hedge is offset against the carrying value of the inventory.  The net</t>
  </si>
  <si>
    <t xml:space="preserve">     impact is to adjust the inventory to fair value at the time the hedge</t>
  </si>
  <si>
    <t xml:space="preserve">     is terminated.   </t>
  </si>
  <si>
    <t>4.  Cash flow hedges are not basis adjusted.  This means that the OCI balance is</t>
  </si>
  <si>
    <t xml:space="preserve">     carried forward until the inventory is sold or otherwise disposed of in the</t>
  </si>
  <si>
    <t xml:space="preserve">     course of future business.  If the cash flow hedge is for a depreciable asset,</t>
  </si>
  <si>
    <t xml:space="preserve">     the pro-rata portion of the OCI is closed to earnings whenever depreciation</t>
  </si>
  <si>
    <t xml:space="preserve">     is recorded.</t>
  </si>
  <si>
    <t>5.  Hedge accounting is not allowed for hedged items that are or will be carried</t>
  </si>
  <si>
    <t xml:space="preserve">     on the balance sheet at fair values (e.g., precious metal inventories, </t>
  </si>
  <si>
    <t xml:space="preserve">     available-for-sale securities, and investments by securities dealers.  Held-to-</t>
  </si>
  <si>
    <t xml:space="preserve">     maturity investments also cannot receive hedge accounting.</t>
  </si>
  <si>
    <t xml:space="preserve">6.  A "mild" ineffectiveness of a hedge does not preclude the possiblility of </t>
  </si>
  <si>
    <t xml:space="preserve">     using FAS 133 special accounting for hedges.  However, hedge accounting</t>
  </si>
  <si>
    <t xml:space="preserve">     of a "seriously" ineffective economic hedge is not allowed.</t>
  </si>
  <si>
    <t xml:space="preserve">2.  A "mild" ineffectiveness of a hedge does not preclude the possiblility of </t>
  </si>
  <si>
    <t>Solutions for Example 1 with no ineffectiveness are shown in Columns A-J</t>
  </si>
  <si>
    <t>Solutions for Example 1 with mild ineffectiveness are shown in Columns L-N</t>
  </si>
  <si>
    <t>Solutions for Example 1 with serious ineffecteness are shown in Columns R-X.</t>
  </si>
  <si>
    <t xml:space="preserve">Without hedge = </t>
  </si>
  <si>
    <t xml:space="preserve">With hedge = </t>
  </si>
  <si>
    <t>Solutions for a frim commitment hedge with mild ineffectiveness are shown in Columns L-N</t>
  </si>
  <si>
    <t>Solutions for a firm commitment hedge with serious ineffecteness are shown in Columns R-X.</t>
  </si>
  <si>
    <t>This is a Bob Jensen Extension of Example 1</t>
  </si>
  <si>
    <t>A Firm Commitment (With Serious Ineffectiveness)</t>
  </si>
  <si>
    <t>A Firm Commitment (With Mild Ineffectiveness)</t>
  </si>
  <si>
    <t>1.  The impact upon net earnings of a fair value hedge of a firm commitment to purchase</t>
  </si>
  <si>
    <t xml:space="preserve">     inventory has the same earnings impact as if the inventory was already owned.  The main</t>
  </si>
  <si>
    <t xml:space="preserve">     accounting difference in a fair value hedge of a firm commitment is that there is no existing</t>
  </si>
  <si>
    <t xml:space="preserve">     balance sheet item to adjust to fair value to offset the change in value reported for the hedge.</t>
  </si>
  <si>
    <t xml:space="preserve">     For this reason the "Firm Commitment" or "Unrecognized Firm Commitment" account is </t>
  </si>
  <si>
    <t xml:space="preserve">     created to keep the change in hedge value from impacting on current earnings.</t>
  </si>
  <si>
    <t>Loss(Gain) due to inventory value adjustment</t>
  </si>
  <si>
    <t>A Gold Purchase Firm Commitment (With Serious Ineffectiveness)</t>
  </si>
  <si>
    <t xml:space="preserve">-To close revenue and expense accounts </t>
  </si>
  <si>
    <t>A Gold Purchase Firm Commitment (With Mild Ineffectiveness)</t>
  </si>
  <si>
    <t>-To record the value change in gold inventory</t>
  </si>
  <si>
    <t>-To close revenue and expense accounts</t>
  </si>
  <si>
    <t>Solutions for a cash flow hedge with serious ineffectiveness are shown in Columns R-X</t>
  </si>
  <si>
    <t>Solutions for a cash flow hedge with mild ineffectiveness are shown in Columns L-N</t>
  </si>
  <si>
    <t>With Severe Hedging Ineffectiveness</t>
  </si>
  <si>
    <t>With Mild Hedging Ineffectiveness</t>
  </si>
  <si>
    <t>With Severe Ineffectiveness</t>
  </si>
  <si>
    <t>Firm commitment</t>
  </si>
  <si>
    <t>3.  Use of an account called "Firm Commitment" is illustrated in Example 3 in Appendix B</t>
  </si>
  <si>
    <t xml:space="preserve">     of FAS 133.  See Page 70 of the original standard.  Also see Example 4.13 on Page 126</t>
  </si>
  <si>
    <t xml:space="preserve">     of the KPMG Handbook.  The latter example also illustrates basis adjustment using a fair</t>
  </si>
  <si>
    <t xml:space="preserve">     value hedge.</t>
  </si>
  <si>
    <t>3.  When severe ineffectiveness arises, the firm cannot use the OCI account to</t>
  </si>
  <si>
    <t xml:space="preserve">     lessen the impact on current earnings for changes in the value of the hedging</t>
  </si>
  <si>
    <t xml:space="preserve">     derivative.  When it is only mild ineffectiveness, however, the OCI account</t>
  </si>
  <si>
    <t xml:space="preserve">     may still be used to a lesser extent.</t>
  </si>
  <si>
    <t>Example 4 of SFAS 133, pp. 71-76, Paragraphs 127-138.</t>
  </si>
  <si>
    <t>Cash Flow Hedge of the Forecased Sale of a Commodity Inventory</t>
  </si>
  <si>
    <t>(In Example 4 the inventory is already on the books)</t>
  </si>
  <si>
    <t>-To record prior balance of commodity inventory</t>
  </si>
  <si>
    <t xml:space="preserve">ABC Company decides to hedge the risk of changes in its cash flows relating to a forecasted sale </t>
  </si>
  <si>
    <t xml:space="preserve">of 100,000 bushels of Commodity A by entering into a derivative contract, Derivative Z.  ABC </t>
  </si>
  <si>
    <t xml:space="preserve">expects to sell the 100,000 bushels of Commodity A on the last day of period 1.  On the first day </t>
  </si>
  <si>
    <t xml:space="preserve">of period 1, ABC enters into Derivative Z and designates it as a cash flow hedge of the forecasted </t>
  </si>
  <si>
    <t>sale.  ABC neither pays nor receives a premium on Derivative Z (that is, its fair value is zero).</t>
  </si>
  <si>
    <t xml:space="preserve">The hedging relationship qualifies for cash flow hedge accounting.  ABC expects that there will be </t>
  </si>
  <si>
    <t xml:space="preserve">no ineffectiveness from the hedge because (a) the notional amount of Derivative Z is 100,000 </t>
  </si>
  <si>
    <t xml:space="preserve">bushels and the forecasted sale is for 100,000 bushels, (b) the underlying of Derivative Z is the </t>
  </si>
  <si>
    <t xml:space="preserve">price of the same variety and grade of Commodity A that ABC expects to sell (assuming delivery to </t>
  </si>
  <si>
    <t xml:space="preserve">ABC's selling point), and (c) the settlement date of Derivative Z is the last day of period 1 and </t>
  </si>
  <si>
    <t>the forecasted sale is expected to occur on the last day of period 1.</t>
  </si>
  <si>
    <t>(This question is repeated from Example 1)</t>
  </si>
  <si>
    <t xml:space="preserve">What is the distinction between an "effective hedge" versus an "ineffective </t>
  </si>
  <si>
    <t xml:space="preserve">hedge?"  Explain the difference between the effectiveness versus </t>
  </si>
  <si>
    <t xml:space="preserve">ineffectiveness illustrations in Example 4. </t>
  </si>
  <si>
    <t xml:space="preserve"> (See Paragraphs 379-381 on Page 174-175 of SFAS 133.)</t>
  </si>
  <si>
    <t>The key is in Paragraph 380.  If ineffectiveness is designated in terms of a</t>
  </si>
  <si>
    <t xml:space="preserve">derivative's cash flows, only ineffectiveness due to excess expected cash </t>
  </si>
  <si>
    <t>flows (above what is required for an effective hedge)  should be posted to</t>
  </si>
  <si>
    <t>earnings as opposed to other comprehensive income.  It can, however, be</t>
  </si>
  <si>
    <t>applied on a cumulative basis.  An illustration is provided in Paragraph 381.</t>
  </si>
  <si>
    <t>In Example 4 there is no ineffectiveness in terms of excess expected cash</t>
  </si>
  <si>
    <t>flows.  Hence the change in the fair value of the derivative is all posted to</t>
  </si>
  <si>
    <t>other comprehensive income.</t>
  </si>
  <si>
    <t>What is the distinction between an "fair value hedge" in Example 1 versus a "cash flow hedge" in Example 4?</t>
  </si>
  <si>
    <t>Why can a cash flow hedge be contracted so as to never be ineffective?</t>
  </si>
  <si>
    <t xml:space="preserve">Journal entries are illustrated in Sheet 2 of this spreadsheet.  </t>
  </si>
  <si>
    <t>As explained in SFAS 133 Paragraph  128 on Page 71, the cash flow hedge</t>
  </si>
  <si>
    <t>of a commodity purchase or sale can be contracted so as to have total</t>
  </si>
  <si>
    <t xml:space="preserve">assurance that the commodity will be bought or sold at a given combined </t>
  </si>
  <si>
    <t>commodity price adjusted by the derivative's cash settlement.</t>
  </si>
  <si>
    <t xml:space="preserve">This was not the case with the fair value hedge in Example 1's Paragraph 109 </t>
  </si>
  <si>
    <t>on SFAS 133 pp. 60-61.  The fair value of the commodity and the fair value of</t>
  </si>
  <si>
    <t xml:space="preserve">the derivative should be highly correlated, but there can be a degree of </t>
  </si>
  <si>
    <t>ineffectiveness since there are two market values (commodity versus derivative)</t>
  </si>
  <si>
    <t>involved.  In the case of the cash flow hedge, the settlement is derived from</t>
  </si>
  <si>
    <t>the value change of the commodity irrespective of the derivative's value.</t>
  </si>
  <si>
    <t xml:space="preserve">SFAS 133 (pp. 15-16, Paragraphs 22-23) requires that fair value hedge gains and </t>
  </si>
  <si>
    <t xml:space="preserve">losses be closed to current income until settled in cash.  This is consistent </t>
  </si>
  <si>
    <t xml:space="preserve">with accounting for the derivative's current value fluctuations that are not </t>
  </si>
  <si>
    <t xml:space="preserve">necessarily exactly equal to changes in the commodity fair value over each </t>
  </si>
  <si>
    <t>period of time.</t>
  </si>
  <si>
    <t xml:space="preserve">SFAS 133 (pp. 21-22, Paragraphs 30-31) requires that cash flow hedge gains </t>
  </si>
  <si>
    <t xml:space="preserve">and losses be recorded to Other Comprehensive Income until the time of a full </t>
  </si>
  <si>
    <t>or partial cash flow settlement.  This is constistent with accounting for a</t>
  </si>
  <si>
    <t>cash flow derivative's ultimate perfect settlement with no ineffectiveness.</t>
  </si>
  <si>
    <t>How do the solutions to Example 4 differ when the commoditiy derivative qualifies as</t>
  </si>
  <si>
    <t>a hedge of an anticipated transaction versus when it fails to qualify as a hedge?</t>
  </si>
  <si>
    <t>It made little difference in Example 4.  When will the distinction really matter?</t>
  </si>
  <si>
    <t>The only difference is that a derivative that fails to meet the test as a hedge in</t>
  </si>
  <si>
    <t>a cash flow hedging situation must have all losses and gains taken to earnings</t>
  </si>
  <si>
    <t xml:space="preserve">instead of Other Comprehensive Income. </t>
  </si>
  <si>
    <t xml:space="preserve"> See Page 10 of SFAS 133, Paragragh  18.</t>
  </si>
  <si>
    <t>The distinction matters over multiple periods of time where earnings fluctuate</t>
  </si>
  <si>
    <t>with derivative value changes if the derivative does not qualify as a hedge.</t>
  </si>
  <si>
    <t>What factors determine whether a cash flow derivative qualifies as</t>
  </si>
  <si>
    <t xml:space="preserve">a hedge? </t>
  </si>
  <si>
    <t>The criteria are listed in SFAS 133, pp. 20-23, Paragraphs 29-35.</t>
  </si>
  <si>
    <t>The most controversial condition is that the hedge must be traced to a spcific</t>
  </si>
  <si>
    <t>anticipated transaction or to a group of transactions all having the "same</t>
  </si>
  <si>
    <t xml:space="preserve">risk exposure for which they are designated as being hedged."  It is very </t>
  </si>
  <si>
    <t>difficult to have a group of transactions that have identical risk exposures.</t>
  </si>
  <si>
    <t>The bottom line is that there must usually be a direct tracing of a cash flow</t>
  </si>
  <si>
    <t>hedge with a specific anticipated transaction.</t>
  </si>
  <si>
    <t xml:space="preserve">DELTA = </t>
  </si>
  <si>
    <r>
      <t>ABS(</t>
    </r>
    <r>
      <rPr>
        <b/>
        <sz val="10"/>
        <color indexed="10"/>
        <rFont val="Arial"/>
        <family val="2"/>
      </rPr>
      <t xml:space="preserve">(Change in Hedge Value) </t>
    </r>
    <r>
      <rPr>
        <b/>
        <sz val="10"/>
        <rFont val="Arial"/>
        <family val="2"/>
      </rPr>
      <t xml:space="preserve">/ </t>
    </r>
    <r>
      <rPr>
        <b/>
        <sz val="10"/>
        <color indexed="12"/>
        <rFont val="Arial"/>
        <family val="2"/>
      </rPr>
      <t>(Change in Hedged Item Value)</t>
    </r>
    <r>
      <rPr>
        <b/>
        <sz val="10"/>
        <rFont val="Arial"/>
        <family val="2"/>
      </rPr>
      <t>)</t>
    </r>
  </si>
  <si>
    <t xml:space="preserve">= </t>
  </si>
  <si>
    <r>
      <t>ABS(</t>
    </r>
    <r>
      <rPr>
        <b/>
        <sz val="10"/>
        <color indexed="10"/>
        <rFont val="Arial"/>
        <family val="2"/>
      </rPr>
      <t xml:space="preserve">(-$22,500) </t>
    </r>
    <r>
      <rPr>
        <b/>
        <sz val="10"/>
        <rFont val="Arial"/>
        <family val="2"/>
      </rPr>
      <t xml:space="preserve">/ </t>
    </r>
    <r>
      <rPr>
        <b/>
        <sz val="10"/>
        <color indexed="12"/>
        <rFont val="Arial"/>
        <family val="2"/>
      </rPr>
      <t>(+$25,000)</t>
    </r>
    <r>
      <rPr>
        <b/>
        <sz val="10"/>
        <rFont val="Arial"/>
        <family val="2"/>
      </rPr>
      <t>)</t>
    </r>
  </si>
  <si>
    <r>
      <t>ABS(</t>
    </r>
    <r>
      <rPr>
        <b/>
        <sz val="10"/>
        <color indexed="10"/>
        <rFont val="Arial"/>
        <family val="2"/>
      </rPr>
      <t xml:space="preserve">(-$15,000) </t>
    </r>
    <r>
      <rPr>
        <b/>
        <sz val="10"/>
        <rFont val="Arial"/>
        <family val="2"/>
      </rPr>
      <t xml:space="preserve">/ </t>
    </r>
    <r>
      <rPr>
        <b/>
        <sz val="10"/>
        <color indexed="12"/>
        <rFont val="Arial"/>
        <family val="2"/>
      </rPr>
      <t>(+$25,000)</t>
    </r>
    <r>
      <rPr>
        <b/>
        <sz val="10"/>
        <rFont val="Arial"/>
        <family val="2"/>
      </rPr>
      <t>)</t>
    </r>
  </si>
  <si>
    <r>
      <t>ABS(</t>
    </r>
    <r>
      <rPr>
        <b/>
        <sz val="10"/>
        <color indexed="10"/>
        <rFont val="Arial"/>
        <family val="2"/>
      </rPr>
      <t xml:space="preserve">(+$22,500) </t>
    </r>
    <r>
      <rPr>
        <b/>
        <sz val="10"/>
        <rFont val="Arial"/>
        <family val="2"/>
      </rPr>
      <t xml:space="preserve">/ </t>
    </r>
    <r>
      <rPr>
        <b/>
        <sz val="10"/>
        <color indexed="12"/>
        <rFont val="Arial"/>
        <family val="2"/>
      </rPr>
      <t>(-$25,000)</t>
    </r>
    <r>
      <rPr>
        <b/>
        <sz val="10"/>
        <rFont val="Arial"/>
        <family val="2"/>
      </rPr>
      <t>)</t>
    </r>
  </si>
  <si>
    <r>
      <t>ABS(</t>
    </r>
    <r>
      <rPr>
        <b/>
        <sz val="10"/>
        <color indexed="10"/>
        <rFont val="Arial"/>
        <family val="2"/>
      </rPr>
      <t xml:space="preserve">(+$15,000) </t>
    </r>
    <r>
      <rPr>
        <b/>
        <sz val="10"/>
        <rFont val="Arial"/>
        <family val="2"/>
      </rPr>
      <t xml:space="preserve">/ </t>
    </r>
    <r>
      <rPr>
        <b/>
        <sz val="10"/>
        <color indexed="12"/>
        <rFont val="Arial"/>
        <family val="2"/>
      </rPr>
      <t>(-$25,000)</t>
    </r>
    <r>
      <rPr>
        <b/>
        <sz val="10"/>
        <rFont val="Arial"/>
        <family val="2"/>
      </rPr>
      <t>)</t>
    </r>
  </si>
  <si>
    <t xml:space="preserve">An ineffective hedge is not completely effective.  For example, if the </t>
  </si>
  <si>
    <t xml:space="preserve">Loss (gain) on commodity derivative </t>
  </si>
  <si>
    <t>To record the reclassification of OCI</t>
  </si>
  <si>
    <t>Entry</t>
  </si>
  <si>
    <t>Exit</t>
  </si>
  <si>
    <t xml:space="preserve">derivatives hedges of assets that are adjusted up </t>
  </si>
  <si>
    <t>= Profit With a Hedge</t>
  </si>
  <si>
    <t>Should management sleep better with this fair value hedge versus without the hedge?</t>
  </si>
  <si>
    <t xml:space="preserve">That all depends upon whether the sales amount of $1,075,000 is a firm commitment or a </t>
  </si>
  <si>
    <t>inventory at $1,000,000 is a fair value hedge.  This fair value hedge creates enormous</t>
  </si>
  <si>
    <t>cash flow risk.  For example, if the price of the commodity doubles between Period 0</t>
  </si>
  <si>
    <t xml:space="preserve">and Period 1, the ABC Company will have to pay out ($1,000,000) to settle the </t>
  </si>
  <si>
    <t xml:space="preserve">derivative contract.  This is a huge loss relative to the $100,000 profit locked in by </t>
  </si>
  <si>
    <t>the fair value hedge.</t>
  </si>
  <si>
    <t>Always remember that fair value hedges tend to create cash flow risk.  Similarly,</t>
  </si>
  <si>
    <t>cash flow hedges tend to create fair value risk.  The risk can be increased or mitigated</t>
  </si>
  <si>
    <t>by extenuating circumstances such as the contractual nature of the $1,075,000 sales</t>
  </si>
  <si>
    <t>amount.</t>
  </si>
  <si>
    <t xml:space="preserve">floor amount.  If it is a firm commitment at a contracted $1,075,000 price, </t>
  </si>
  <si>
    <t xml:space="preserve">then management probably will not sleep easy.  The hedge of the carrying value of </t>
  </si>
  <si>
    <t>However, if the sales amount of $1,075,000 is only a floor value with a stipulation</t>
  </si>
  <si>
    <t>that the sales price can be adjusted for upward changes in the commodity's price,</t>
  </si>
  <si>
    <t xml:space="preserve">then management will sleep easier with the fair value hedge.  Any loss on the </t>
  </si>
  <si>
    <t>fair value hedge can then be offset by raising the exit value sales price in Period 1.</t>
  </si>
  <si>
    <t>Examples 1 and 4 of SFAS 133, pp. 59-61, Paragraphs 104-110.</t>
  </si>
  <si>
    <t>Example 4 of SFAS 133, beginning in Paragraph 128.</t>
  </si>
  <si>
    <t>Illustration of a Forecasted Transaction Cash Flow Long Postion Hedge of Future Inventory Purchase</t>
  </si>
  <si>
    <t>Illustration of a Forecasted Transaction Cash Flow Long Postion Hedge of Future Inventory Sale</t>
  </si>
  <si>
    <t>which falls inside the 0.80-1.25 DELTA bounds</t>
  </si>
  <si>
    <t>which falls outside the 0.80-1.25 DELTA bounds</t>
  </si>
  <si>
    <t>All examples other than Example 9 in Appendix B assume hedge effectiveness</t>
  </si>
  <si>
    <t>testing based on full value.  What is the intrinsic value alternative?</t>
  </si>
  <si>
    <t>Intrinsic Value Versus Full Value Hedge Accounting --- http://www.trinity.edu/rjensen/caseans/IntrinsicValue.htm </t>
  </si>
  <si>
    <t xml:space="preserve">Example 1 hedge is effective in Period 1 if the $25,000 decline in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</si>
</sst>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000000_);\(0.000000\)"/>
    <numFmt numFmtId="166" formatCode="0.00_);[Red]\(0.00\)"/>
    <numFmt numFmtId="167" formatCode="0.0_);[Red]\(0.0\)"/>
    <numFmt numFmtId="168" formatCode="0_);[Red]\(0\)"/>
    <numFmt numFmtId="169" formatCode="#,##0.0_);[Red]\(#,##0.0\)"/>
    <numFmt numFmtId="170" formatCode="#,##0.000_);[Red]\(#,##0.000\)"/>
    <numFmt numFmtId="171" formatCode="#,##0.0000_);[Red]\(#,##0.0000\)"/>
    <numFmt numFmtId="172" formatCode="&quot;Yes&quot;;&quot;Yes&quot;;&quot;No&quot;"/>
    <numFmt numFmtId="173" formatCode="&quot;True&quot;;&quot;True&quot;;&quot;False&quot;"/>
    <numFmt numFmtId="174" formatCode="&quot;On&quot;;&quot;On&quot;;&quot;Off&quot;"/>
    <numFmt numFmtId="175" formatCode="[$€-2]\ #,##0.00_);[Red]\([$€-2]\ #,##0.00\)"/>
  </numFmts>
  <fonts count="15">
    <font>
      <sz val="10"/>
      <name val="Arial"/>
      <family val="0"/>
    </font>
    <font>
      <b/>
      <sz val="10"/>
      <name val="Arial"/>
      <family val="2"/>
    </font>
    <font>
      <b/>
      <sz val="10"/>
      <color indexed="12"/>
      <name val="Arial"/>
      <family val="2"/>
    </font>
    <font>
      <b/>
      <sz val="10"/>
      <color indexed="10"/>
      <name val="Arial"/>
      <family val="2"/>
    </font>
    <font>
      <sz val="10"/>
      <color indexed="10"/>
      <name val="Arial"/>
      <family val="2"/>
    </font>
    <font>
      <b/>
      <sz val="10"/>
      <color indexed="17"/>
      <name val="Arial"/>
      <family val="2"/>
    </font>
    <font>
      <sz val="10"/>
      <color indexed="12"/>
      <name val="Arial"/>
      <family val="2"/>
    </font>
    <font>
      <sz val="10"/>
      <color indexed="17"/>
      <name val="Arial"/>
      <family val="2"/>
    </font>
    <font>
      <u val="single"/>
      <sz val="10"/>
      <color indexed="12"/>
      <name val="Arial"/>
      <family val="0"/>
    </font>
    <font>
      <sz val="8"/>
      <name val="Tahoma"/>
      <family val="0"/>
    </font>
    <font>
      <b/>
      <sz val="8"/>
      <name val="Tahoma"/>
      <family val="0"/>
    </font>
    <font>
      <b/>
      <strike/>
      <sz val="10"/>
      <color indexed="12"/>
      <name val="Arial"/>
      <family val="2"/>
    </font>
    <font>
      <strike/>
      <sz val="10"/>
      <color indexed="12"/>
      <name val="Arial"/>
      <family val="2"/>
    </font>
    <font>
      <u val="single"/>
      <sz val="10"/>
      <color indexed="36"/>
      <name val="Arial"/>
      <family val="0"/>
    </font>
    <font>
      <b/>
      <sz val="8"/>
      <name val="Arial"/>
      <family val="2"/>
    </font>
  </fonts>
  <fills count="9">
    <fill>
      <patternFill/>
    </fill>
    <fill>
      <patternFill patternType="gray125"/>
    </fill>
    <fill>
      <patternFill patternType="solid">
        <fgColor indexed="57"/>
        <bgColor indexed="64"/>
      </patternFill>
    </fill>
    <fill>
      <patternFill patternType="mediumGray"/>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mediumGray">
        <bgColor indexed="22"/>
      </patternFill>
    </fill>
  </fills>
  <borders count="26">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style="thick"/>
    </border>
    <border>
      <left>
        <color indexed="63"/>
      </left>
      <right style="thick"/>
      <top style="thick"/>
      <bottom style="thick"/>
    </border>
    <border>
      <left style="thick"/>
      <right>
        <color indexed="63"/>
      </right>
      <top style="thick"/>
      <bottom>
        <color indexed="63"/>
      </bottom>
    </border>
    <border>
      <left style="thick"/>
      <right>
        <color indexed="63"/>
      </right>
      <top>
        <color indexed="63"/>
      </top>
      <bottom style="thick"/>
    </border>
    <border>
      <left style="thick"/>
      <right>
        <color indexed="63"/>
      </right>
      <top style="thick"/>
      <bottom style="thick"/>
    </border>
    <border>
      <left style="thick"/>
      <right style="thick"/>
      <top style="thick"/>
      <bottom>
        <color indexed="63"/>
      </bottom>
    </border>
    <border>
      <left style="thick"/>
      <right style="thick"/>
      <top>
        <color indexed="63"/>
      </top>
      <bottom>
        <color indexed="63"/>
      </bottom>
    </border>
    <border>
      <left style="thick"/>
      <right style="thick"/>
      <top style="thick"/>
      <bottom style="thick"/>
    </border>
    <border>
      <left style="thick"/>
      <right style="thick"/>
      <top>
        <color indexed="63"/>
      </top>
      <bottom style="thick"/>
    </border>
    <border>
      <left>
        <color indexed="63"/>
      </left>
      <right style="thin"/>
      <top style="thin"/>
      <bottom style="thin"/>
    </border>
    <border>
      <left style="thick"/>
      <right>
        <color indexed="63"/>
      </right>
      <top>
        <color indexed="63"/>
      </top>
      <bottom>
        <color indexed="63"/>
      </bottom>
    </border>
    <border>
      <left>
        <color indexed="63"/>
      </left>
      <right style="thick"/>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94">
    <xf numFmtId="0" fontId="0" fillId="0" borderId="0" xfId="0" applyAlignment="1">
      <alignment/>
    </xf>
    <xf numFmtId="164" fontId="0" fillId="0" borderId="0" xfId="0" applyNumberFormat="1" applyAlignment="1">
      <alignment/>
    </xf>
    <xf numFmtId="165" fontId="1" fillId="0" borderId="0" xfId="0" applyNumberFormat="1" applyFont="1" applyAlignment="1">
      <alignment/>
    </xf>
    <xf numFmtId="165" fontId="0" fillId="0" borderId="0" xfId="0" applyNumberFormat="1" applyAlignment="1">
      <alignment/>
    </xf>
    <xf numFmtId="165" fontId="2" fillId="0" borderId="0" xfId="0" applyNumberFormat="1" applyFont="1" applyAlignment="1">
      <alignment/>
    </xf>
    <xf numFmtId="164" fontId="0" fillId="0" borderId="0" xfId="0" applyNumberFormat="1" applyAlignment="1">
      <alignment horizontal="center"/>
    </xf>
    <xf numFmtId="165" fontId="1" fillId="0" borderId="0" xfId="0" applyNumberFormat="1" applyFont="1" applyAlignment="1">
      <alignment horizontal="center"/>
    </xf>
    <xf numFmtId="165" fontId="0" fillId="0" borderId="0" xfId="0" applyNumberFormat="1" applyAlignment="1">
      <alignment horizontal="center"/>
    </xf>
    <xf numFmtId="0" fontId="0" fillId="0" borderId="0" xfId="0" applyAlignment="1">
      <alignment horizontal="center"/>
    </xf>
    <xf numFmtId="0" fontId="1" fillId="0" borderId="0" xfId="0" applyFont="1" applyAlignment="1">
      <alignment horizontal="right"/>
    </xf>
    <xf numFmtId="0" fontId="0" fillId="2" borderId="0" xfId="0" applyFill="1" applyAlignment="1">
      <alignment horizontal="center"/>
    </xf>
    <xf numFmtId="0" fontId="1" fillId="0" borderId="0" xfId="0" applyFont="1" applyAlignment="1">
      <alignment horizontal="center"/>
    </xf>
    <xf numFmtId="0" fontId="1" fillId="2" borderId="0" xfId="0" applyFont="1" applyFill="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0" xfId="0" applyFont="1" applyAlignment="1">
      <alignment/>
    </xf>
    <xf numFmtId="0" fontId="0" fillId="3" borderId="0" xfId="0" applyFill="1" applyAlignment="1">
      <alignment/>
    </xf>
    <xf numFmtId="0" fontId="3" fillId="0" borderId="0" xfId="0" applyFont="1" applyAlignment="1">
      <alignment/>
    </xf>
    <xf numFmtId="0" fontId="6" fillId="0" borderId="0" xfId="0" applyFont="1" applyAlignment="1">
      <alignment/>
    </xf>
    <xf numFmtId="5" fontId="1" fillId="0" borderId="0" xfId="0" applyNumberFormat="1" applyFont="1" applyAlignment="1">
      <alignment/>
    </xf>
    <xf numFmtId="0" fontId="2" fillId="0" borderId="0" xfId="0" applyFont="1" applyAlignment="1">
      <alignment horizontal="left"/>
    </xf>
    <xf numFmtId="0" fontId="6" fillId="0" borderId="0" xfId="0" applyFont="1" applyAlignment="1">
      <alignment horizontal="left"/>
    </xf>
    <xf numFmtId="0" fontId="6" fillId="0" borderId="0" xfId="0" applyFont="1" applyAlignment="1">
      <alignment horizontal="center"/>
    </xf>
    <xf numFmtId="0" fontId="4" fillId="0" borderId="0" xfId="0" applyFont="1" applyAlignment="1">
      <alignment/>
    </xf>
    <xf numFmtId="0" fontId="7" fillId="0" borderId="0" xfId="0" applyFont="1" applyAlignment="1">
      <alignment horizontal="center"/>
    </xf>
    <xf numFmtId="0" fontId="5" fillId="0" borderId="0" xfId="0" applyFont="1" applyAlignment="1">
      <alignment horizontal="left"/>
    </xf>
    <xf numFmtId="0" fontId="2" fillId="0" borderId="0" xfId="0" applyFont="1" applyAlignment="1">
      <alignment horizontal="center"/>
    </xf>
    <xf numFmtId="0" fontId="7" fillId="0" borderId="0" xfId="0" applyFont="1" applyAlignment="1">
      <alignment/>
    </xf>
    <xf numFmtId="0" fontId="6" fillId="0" borderId="0" xfId="0" applyFont="1" applyFill="1" applyAlignment="1">
      <alignment horizontal="center"/>
    </xf>
    <xf numFmtId="0" fontId="6" fillId="0" borderId="0" xfId="0" applyFont="1" applyAlignment="1" quotePrefix="1">
      <alignment horizontal="left"/>
    </xf>
    <xf numFmtId="0" fontId="2" fillId="4" borderId="0" xfId="0" applyFont="1" applyFill="1" applyAlignment="1">
      <alignment horizontal="center"/>
    </xf>
    <xf numFmtId="0" fontId="6" fillId="4" borderId="0" xfId="0" applyFont="1" applyFill="1" applyAlignment="1">
      <alignment horizontal="left"/>
    </xf>
    <xf numFmtId="0" fontId="6" fillId="4" borderId="0" xfId="0" applyFont="1" applyFill="1" applyAlignment="1">
      <alignment horizontal="center"/>
    </xf>
    <xf numFmtId="164" fontId="1" fillId="0" borderId="0" xfId="0" applyNumberFormat="1" applyFont="1" applyAlignment="1">
      <alignment horizontal="left"/>
    </xf>
    <xf numFmtId="165" fontId="2" fillId="0" borderId="0" xfId="0" applyNumberFormat="1" applyFont="1" applyAlignment="1">
      <alignment horizontal="left"/>
    </xf>
    <xf numFmtId="0" fontId="0" fillId="0" borderId="0" xfId="0" applyFill="1" applyAlignment="1">
      <alignment/>
    </xf>
    <xf numFmtId="168" fontId="1" fillId="0" borderId="0" xfId="0" applyNumberFormat="1" applyFont="1" applyAlignment="1">
      <alignment horizontal="right"/>
    </xf>
    <xf numFmtId="0" fontId="3" fillId="0" borderId="0" xfId="0" applyFont="1" applyAlignment="1">
      <alignment horizontal="left"/>
    </xf>
    <xf numFmtId="0" fontId="2" fillId="5" borderId="0" xfId="0" applyFont="1" applyFill="1" applyAlignment="1">
      <alignment horizontal="center"/>
    </xf>
    <xf numFmtId="0" fontId="2" fillId="5" borderId="0" xfId="0" applyFont="1" applyFill="1" applyAlignment="1">
      <alignment horizontal="left"/>
    </xf>
    <xf numFmtId="0" fontId="6" fillId="5" borderId="0" xfId="0" applyFont="1" applyFill="1" applyAlignment="1">
      <alignment horizontal="center"/>
    </xf>
    <xf numFmtId="0" fontId="0" fillId="5" borderId="0" xfId="0" applyFill="1" applyAlignment="1">
      <alignment/>
    </xf>
    <xf numFmtId="0" fontId="1" fillId="5" borderId="0" xfId="0" applyFont="1" applyFill="1" applyAlignment="1">
      <alignment horizontal="center"/>
    </xf>
    <xf numFmtId="0" fontId="0" fillId="5" borderId="0" xfId="0" applyFill="1" applyAlignment="1" quotePrefix="1">
      <alignment/>
    </xf>
    <xf numFmtId="164" fontId="1" fillId="0" borderId="0" xfId="0" applyNumberFormat="1" applyFont="1" applyFill="1" applyAlignment="1">
      <alignment horizontal="center"/>
    </xf>
    <xf numFmtId="164" fontId="4" fillId="0" borderId="0" xfId="0" applyNumberFormat="1" applyFont="1" applyAlignment="1">
      <alignment/>
    </xf>
    <xf numFmtId="164" fontId="1" fillId="0" borderId="0" xfId="0" applyNumberFormat="1" applyFont="1" applyFill="1" applyAlignment="1">
      <alignment horizontal="left"/>
    </xf>
    <xf numFmtId="164" fontId="0" fillId="0" borderId="0" xfId="0" applyNumberFormat="1" applyFont="1" applyAlignment="1">
      <alignment/>
    </xf>
    <xf numFmtId="164" fontId="5" fillId="0" borderId="0" xfId="0" applyNumberFormat="1" applyFont="1" applyFill="1" applyAlignment="1">
      <alignment horizontal="left"/>
    </xf>
    <xf numFmtId="0" fontId="5" fillId="0" borderId="0" xfId="0" applyFont="1" applyAlignment="1">
      <alignment/>
    </xf>
    <xf numFmtId="164" fontId="7" fillId="0" borderId="0" xfId="0" applyNumberFormat="1" applyFont="1" applyAlignment="1">
      <alignment/>
    </xf>
    <xf numFmtId="165" fontId="7" fillId="0" borderId="0" xfId="0" applyNumberFormat="1" applyFont="1" applyAlignment="1">
      <alignment/>
    </xf>
    <xf numFmtId="38" fontId="0" fillId="0" borderId="0" xfId="0" applyNumberFormat="1" applyAlignment="1">
      <alignment horizontal="center"/>
    </xf>
    <xf numFmtId="38" fontId="1" fillId="0" borderId="0" xfId="0" applyNumberFormat="1" applyFont="1" applyAlignment="1">
      <alignment horizontal="right"/>
    </xf>
    <xf numFmtId="38" fontId="0" fillId="0" borderId="0" xfId="0" applyNumberFormat="1" applyAlignment="1">
      <alignment/>
    </xf>
    <xf numFmtId="38" fontId="7" fillId="0" borderId="0" xfId="0" applyNumberFormat="1" applyFont="1" applyAlignment="1">
      <alignment horizontal="center"/>
    </xf>
    <xf numFmtId="38" fontId="5" fillId="0" borderId="0" xfId="0" applyNumberFormat="1" applyFont="1" applyAlignment="1">
      <alignment horizontal="right"/>
    </xf>
    <xf numFmtId="38" fontId="6" fillId="0" borderId="0" xfId="0" applyNumberFormat="1" applyFont="1" applyAlignment="1">
      <alignment horizontal="center"/>
    </xf>
    <xf numFmtId="38" fontId="0" fillId="2" borderId="0" xfId="0" applyNumberFormat="1" applyFill="1" applyAlignment="1">
      <alignment horizontal="center"/>
    </xf>
    <xf numFmtId="38" fontId="1" fillId="2" borderId="0" xfId="0" applyNumberFormat="1" applyFont="1" applyFill="1" applyAlignment="1">
      <alignment horizontal="right"/>
    </xf>
    <xf numFmtId="38" fontId="6" fillId="0" borderId="0" xfId="0" applyNumberFormat="1" applyFont="1" applyFill="1" applyAlignment="1">
      <alignment horizontal="center"/>
    </xf>
    <xf numFmtId="38" fontId="2" fillId="0" borderId="4" xfId="0" applyNumberFormat="1" applyFont="1" applyBorder="1" applyAlignment="1">
      <alignment horizontal="center"/>
    </xf>
    <xf numFmtId="38" fontId="2" fillId="0" borderId="0" xfId="0" applyNumberFormat="1" applyFont="1" applyAlignment="1">
      <alignment horizontal="center"/>
    </xf>
    <xf numFmtId="38" fontId="2" fillId="0" borderId="1" xfId="0" applyNumberFormat="1" applyFont="1" applyBorder="1" applyAlignment="1">
      <alignment horizontal="right"/>
    </xf>
    <xf numFmtId="38" fontId="2" fillId="0" borderId="2" xfId="0" applyNumberFormat="1" applyFont="1" applyBorder="1" applyAlignment="1">
      <alignment horizontal="right"/>
    </xf>
    <xf numFmtId="38" fontId="2" fillId="0" borderId="3" xfId="0" applyNumberFormat="1" applyFont="1" applyBorder="1" applyAlignment="1">
      <alignment horizontal="right"/>
    </xf>
    <xf numFmtId="38" fontId="2" fillId="0" borderId="0" xfId="0" applyNumberFormat="1" applyFont="1" applyBorder="1" applyAlignment="1">
      <alignment horizontal="right"/>
    </xf>
    <xf numFmtId="38" fontId="6" fillId="4" borderId="0" xfId="0" applyNumberFormat="1" applyFont="1" applyFill="1" applyAlignment="1">
      <alignment horizontal="center"/>
    </xf>
    <xf numFmtId="38" fontId="2" fillId="4" borderId="0" xfId="0" applyNumberFormat="1" applyFont="1" applyFill="1" applyBorder="1" applyAlignment="1">
      <alignment horizontal="right"/>
    </xf>
    <xf numFmtId="38" fontId="2" fillId="5" borderId="0" xfId="0" applyNumberFormat="1" applyFont="1" applyFill="1" applyAlignment="1">
      <alignment horizontal="center"/>
    </xf>
    <xf numFmtId="38" fontId="2" fillId="5" borderId="2" xfId="0" applyNumberFormat="1" applyFont="1" applyFill="1" applyBorder="1" applyAlignment="1">
      <alignment horizontal="right"/>
    </xf>
    <xf numFmtId="38" fontId="6" fillId="5" borderId="0" xfId="0" applyNumberFormat="1" applyFont="1" applyFill="1" applyAlignment="1">
      <alignment horizontal="center"/>
    </xf>
    <xf numFmtId="6" fontId="0" fillId="0" borderId="0" xfId="0" applyNumberFormat="1" applyAlignment="1">
      <alignment/>
    </xf>
    <xf numFmtId="38" fontId="1" fillId="0" borderId="0" xfId="0" applyNumberFormat="1" applyFont="1" applyAlignment="1">
      <alignment horizontal="center"/>
    </xf>
    <xf numFmtId="38" fontId="1" fillId="0" borderId="0" xfId="0" applyNumberFormat="1" applyFont="1" applyAlignment="1">
      <alignment/>
    </xf>
    <xf numFmtId="38" fontId="5" fillId="0" borderId="0" xfId="0" applyNumberFormat="1" applyFont="1" applyAlignment="1">
      <alignment horizontal="center"/>
    </xf>
    <xf numFmtId="38" fontId="1" fillId="2" borderId="0" xfId="0" applyNumberFormat="1" applyFont="1" applyFill="1" applyAlignment="1">
      <alignment horizontal="center"/>
    </xf>
    <xf numFmtId="38" fontId="2" fillId="4" borderId="0" xfId="0" applyNumberFormat="1" applyFont="1" applyFill="1" applyAlignment="1">
      <alignment horizontal="center"/>
    </xf>
    <xf numFmtId="38" fontId="1" fillId="0" borderId="0" xfId="0" applyNumberFormat="1" applyFont="1" applyAlignment="1">
      <alignment horizontal="left"/>
    </xf>
    <xf numFmtId="38" fontId="2" fillId="0" borderId="0" xfId="0" applyNumberFormat="1" applyFont="1" applyAlignment="1">
      <alignment horizontal="left"/>
    </xf>
    <xf numFmtId="38" fontId="6" fillId="0" borderId="0" xfId="0" applyNumberFormat="1" applyFont="1" applyAlignment="1">
      <alignment/>
    </xf>
    <xf numFmtId="38" fontId="5" fillId="0" borderId="0" xfId="0" applyNumberFormat="1" applyFont="1" applyAlignment="1">
      <alignment horizontal="left"/>
    </xf>
    <xf numFmtId="38" fontId="7" fillId="0" borderId="0" xfId="0" applyNumberFormat="1" applyFont="1" applyAlignment="1">
      <alignment horizontal="left"/>
    </xf>
    <xf numFmtId="38" fontId="1" fillId="0" borderId="1" xfId="0" applyNumberFormat="1" applyFont="1" applyBorder="1" applyAlignment="1">
      <alignment horizontal="center"/>
    </xf>
    <xf numFmtId="38" fontId="1" fillId="0" borderId="3" xfId="0" applyNumberFormat="1" applyFont="1" applyBorder="1" applyAlignment="1">
      <alignment horizontal="center"/>
    </xf>
    <xf numFmtId="38" fontId="1" fillId="0" borderId="2" xfId="0" applyNumberFormat="1" applyFont="1" applyBorder="1" applyAlignment="1">
      <alignment horizontal="center"/>
    </xf>
    <xf numFmtId="38" fontId="5" fillId="2" borderId="0" xfId="0" applyNumberFormat="1" applyFont="1" applyFill="1" applyAlignment="1">
      <alignment horizontal="right"/>
    </xf>
    <xf numFmtId="38" fontId="5" fillId="0" borderId="4" xfId="0" applyNumberFormat="1" applyFont="1" applyBorder="1" applyAlignment="1">
      <alignment horizontal="center"/>
    </xf>
    <xf numFmtId="38" fontId="5" fillId="0" borderId="1" xfId="0" applyNumberFormat="1" applyFont="1" applyBorder="1" applyAlignment="1">
      <alignment horizontal="right"/>
    </xf>
    <xf numFmtId="38" fontId="5" fillId="0" borderId="2" xfId="0" applyNumberFormat="1" applyFont="1" applyBorder="1" applyAlignment="1">
      <alignment horizontal="right"/>
    </xf>
    <xf numFmtId="38" fontId="5" fillId="0" borderId="3" xfId="0" applyNumberFormat="1" applyFont="1" applyBorder="1" applyAlignment="1">
      <alignment horizontal="right"/>
    </xf>
    <xf numFmtId="38" fontId="5" fillId="0" borderId="0" xfId="0" applyNumberFormat="1" applyFont="1" applyBorder="1" applyAlignment="1">
      <alignment horizontal="right"/>
    </xf>
    <xf numFmtId="38" fontId="5" fillId="4" borderId="0" xfId="0" applyNumberFormat="1" applyFont="1" applyFill="1" applyBorder="1" applyAlignment="1">
      <alignment horizontal="right"/>
    </xf>
    <xf numFmtId="38" fontId="5" fillId="5" borderId="2" xfId="0" applyNumberFormat="1" applyFont="1" applyFill="1" applyBorder="1" applyAlignment="1">
      <alignment horizontal="right"/>
    </xf>
    <xf numFmtId="6" fontId="1" fillId="0" borderId="0" xfId="0" applyNumberFormat="1" applyFont="1" applyAlignment="1">
      <alignment horizontal="center"/>
    </xf>
    <xf numFmtId="6" fontId="0" fillId="0" borderId="0" xfId="0" applyNumberFormat="1" applyAlignment="1">
      <alignment horizontal="center"/>
    </xf>
    <xf numFmtId="6" fontId="2" fillId="0" borderId="0" xfId="0" applyNumberFormat="1" applyFont="1" applyAlignment="1">
      <alignment horizontal="left"/>
    </xf>
    <xf numFmtId="6" fontId="7" fillId="0" borderId="0" xfId="0" applyNumberFormat="1" applyFont="1" applyAlignment="1">
      <alignment horizontal="center"/>
    </xf>
    <xf numFmtId="6" fontId="1" fillId="0" borderId="1" xfId="0" applyNumberFormat="1" applyFont="1" applyBorder="1" applyAlignment="1">
      <alignment horizontal="center"/>
    </xf>
    <xf numFmtId="6" fontId="1" fillId="0" borderId="3" xfId="0" applyNumberFormat="1" applyFont="1" applyBorder="1" applyAlignment="1">
      <alignment horizontal="center"/>
    </xf>
    <xf numFmtId="6" fontId="1" fillId="0" borderId="2" xfId="0" applyNumberFormat="1" applyFont="1" applyBorder="1" applyAlignment="1">
      <alignment horizontal="center"/>
    </xf>
    <xf numFmtId="6" fontId="5" fillId="0" borderId="3" xfId="0" applyNumberFormat="1" applyFont="1" applyBorder="1" applyAlignment="1">
      <alignment horizontal="center"/>
    </xf>
    <xf numFmtId="6" fontId="5" fillId="0" borderId="0" xfId="0" applyNumberFormat="1" applyFont="1" applyAlignment="1">
      <alignment horizontal="center"/>
    </xf>
    <xf numFmtId="6" fontId="5" fillId="2" borderId="0" xfId="0" applyNumberFormat="1" applyFont="1" applyFill="1" applyAlignment="1">
      <alignment horizontal="center"/>
    </xf>
    <xf numFmtId="6" fontId="5" fillId="0" borderId="4" xfId="0" applyNumberFormat="1" applyFont="1" applyBorder="1" applyAlignment="1">
      <alignment horizontal="center"/>
    </xf>
    <xf numFmtId="6" fontId="5" fillId="4" borderId="0" xfId="0" applyNumberFormat="1" applyFont="1" applyFill="1" applyAlignment="1">
      <alignment horizontal="center"/>
    </xf>
    <xf numFmtId="6" fontId="1" fillId="0" borderId="0" xfId="0" applyNumberFormat="1" applyFont="1" applyAlignment="1">
      <alignment/>
    </xf>
    <xf numFmtId="38" fontId="1" fillId="0" borderId="5" xfId="0" applyNumberFormat="1" applyFont="1" applyBorder="1" applyAlignment="1">
      <alignment horizontal="right"/>
    </xf>
    <xf numFmtId="6" fontId="1" fillId="0" borderId="6" xfId="0" applyNumberFormat="1" applyFont="1" applyBorder="1" applyAlignment="1">
      <alignment horizontal="center"/>
    </xf>
    <xf numFmtId="38" fontId="1" fillId="0" borderId="7" xfId="0" applyNumberFormat="1" applyFont="1" applyBorder="1" applyAlignment="1">
      <alignment horizontal="right"/>
    </xf>
    <xf numFmtId="6" fontId="1" fillId="0" borderId="8" xfId="0" applyNumberFormat="1" applyFont="1" applyBorder="1" applyAlignment="1">
      <alignment horizontal="center"/>
    </xf>
    <xf numFmtId="38" fontId="1" fillId="0" borderId="9" xfId="0" applyNumberFormat="1" applyFont="1" applyBorder="1" applyAlignment="1">
      <alignment horizontal="right"/>
    </xf>
    <xf numFmtId="6" fontId="1" fillId="0" borderId="10" xfId="0" applyNumberFormat="1" applyFont="1" applyBorder="1" applyAlignment="1">
      <alignment horizontal="center"/>
    </xf>
    <xf numFmtId="0" fontId="0" fillId="0" borderId="11" xfId="0" applyBorder="1" applyAlignment="1">
      <alignment horizontal="center"/>
    </xf>
    <xf numFmtId="38" fontId="0" fillId="0" borderId="5" xfId="0" applyNumberFormat="1" applyBorder="1" applyAlignment="1">
      <alignment horizontal="center"/>
    </xf>
    <xf numFmtId="0" fontId="0" fillId="0" borderId="12" xfId="0" applyBorder="1" applyAlignment="1">
      <alignment horizontal="center"/>
    </xf>
    <xf numFmtId="38" fontId="0" fillId="0" borderId="7" xfId="0" applyNumberFormat="1" applyBorder="1" applyAlignment="1">
      <alignment horizontal="center"/>
    </xf>
    <xf numFmtId="0" fontId="0" fillId="0" borderId="13" xfId="0" applyBorder="1" applyAlignment="1">
      <alignment horizontal="center"/>
    </xf>
    <xf numFmtId="38" fontId="0" fillId="0" borderId="9" xfId="0" applyNumberFormat="1" applyBorder="1" applyAlignment="1">
      <alignment horizontal="center"/>
    </xf>
    <xf numFmtId="6" fontId="1" fillId="0" borderId="14" xfId="0" applyNumberFormat="1" applyFont="1" applyBorder="1" applyAlignment="1">
      <alignment horizontal="center"/>
    </xf>
    <xf numFmtId="6" fontId="1" fillId="0" borderId="15" xfId="0" applyNumberFormat="1" applyFont="1" applyBorder="1" applyAlignment="1">
      <alignment horizontal="center"/>
    </xf>
    <xf numFmtId="6" fontId="1" fillId="0" borderId="16" xfId="0" applyNumberFormat="1" applyFont="1" applyBorder="1" applyAlignment="1">
      <alignment horizontal="center"/>
    </xf>
    <xf numFmtId="6" fontId="2" fillId="0" borderId="3" xfId="0" applyNumberFormat="1" applyFont="1" applyBorder="1" applyAlignment="1">
      <alignment horizontal="center"/>
    </xf>
    <xf numFmtId="38" fontId="0" fillId="0" borderId="1" xfId="0" applyNumberFormat="1" applyBorder="1" applyAlignment="1">
      <alignment horizontal="center"/>
    </xf>
    <xf numFmtId="38" fontId="0" fillId="0" borderId="3" xfId="0" applyNumberFormat="1" applyBorder="1" applyAlignment="1">
      <alignment horizontal="center"/>
    </xf>
    <xf numFmtId="6" fontId="0" fillId="0" borderId="1" xfId="0" applyNumberFormat="1" applyBorder="1" applyAlignment="1">
      <alignment horizontal="center"/>
    </xf>
    <xf numFmtId="164" fontId="3" fillId="0" borderId="0" xfId="0" applyNumberFormat="1" applyFont="1" applyAlignment="1">
      <alignment/>
    </xf>
    <xf numFmtId="38" fontId="3" fillId="0" borderId="0" xfId="0" applyNumberFormat="1" applyFont="1" applyAlignment="1">
      <alignment horizontal="left"/>
    </xf>
    <xf numFmtId="38" fontId="3" fillId="0" borderId="0" xfId="0" applyNumberFormat="1" applyFont="1" applyAlignment="1">
      <alignment horizontal="right"/>
    </xf>
    <xf numFmtId="38" fontId="3" fillId="0" borderId="0" xfId="0" applyNumberFormat="1" applyFont="1" applyAlignment="1">
      <alignment horizontal="center"/>
    </xf>
    <xf numFmtId="0" fontId="2" fillId="0" borderId="0" xfId="0" applyFont="1" applyFill="1" applyAlignment="1">
      <alignment horizontal="left"/>
    </xf>
    <xf numFmtId="38" fontId="2" fillId="0" borderId="2" xfId="0" applyNumberFormat="1" applyFont="1" applyFill="1" applyBorder="1" applyAlignment="1">
      <alignment horizontal="right"/>
    </xf>
    <xf numFmtId="0" fontId="0" fillId="0" borderId="2" xfId="0" applyBorder="1" applyAlignment="1">
      <alignment/>
    </xf>
    <xf numFmtId="0" fontId="7" fillId="0" borderId="0" xfId="0" applyFont="1" applyAlignment="1" quotePrefix="1">
      <alignment horizontal="left"/>
    </xf>
    <xf numFmtId="0" fontId="7" fillId="0" borderId="0" xfId="0" applyFont="1" applyAlignment="1">
      <alignment horizontal="left"/>
    </xf>
    <xf numFmtId="0" fontId="7" fillId="4" borderId="0" xfId="0" applyFont="1" applyFill="1" applyAlignment="1">
      <alignment horizontal="left"/>
    </xf>
    <xf numFmtId="0" fontId="7" fillId="0" borderId="0" xfId="0" applyFont="1" applyFill="1" applyAlignment="1">
      <alignment horizontal="center"/>
    </xf>
    <xf numFmtId="0" fontId="5" fillId="5" borderId="0" xfId="0" applyFont="1" applyFill="1" applyAlignment="1">
      <alignment horizontal="left"/>
    </xf>
    <xf numFmtId="6" fontId="1" fillId="0" borderId="17" xfId="0" applyNumberFormat="1" applyFont="1" applyBorder="1" applyAlignment="1">
      <alignment horizontal="center"/>
    </xf>
    <xf numFmtId="0" fontId="11" fillId="0" borderId="0" xfId="0" applyFont="1" applyAlignment="1">
      <alignment horizontal="left"/>
    </xf>
    <xf numFmtId="0" fontId="11" fillId="0" borderId="0" xfId="0" applyFont="1" applyAlignment="1">
      <alignment horizontal="center"/>
    </xf>
    <xf numFmtId="0" fontId="12" fillId="0" borderId="0" xfId="0" applyFont="1" applyAlignment="1">
      <alignment horizontal="center"/>
    </xf>
    <xf numFmtId="38" fontId="2" fillId="0" borderId="1" xfId="0" applyNumberFormat="1" applyFont="1" applyFill="1" applyBorder="1" applyAlignment="1">
      <alignment horizontal="right"/>
    </xf>
    <xf numFmtId="38" fontId="2" fillId="6" borderId="4" xfId="0" applyNumberFormat="1" applyFont="1" applyFill="1" applyBorder="1" applyAlignment="1">
      <alignment horizontal="center"/>
    </xf>
    <xf numFmtId="38" fontId="2" fillId="6" borderId="0" xfId="0" applyNumberFormat="1" applyFont="1" applyFill="1" applyAlignment="1">
      <alignment horizontal="center"/>
    </xf>
    <xf numFmtId="38" fontId="2" fillId="6" borderId="18" xfId="0" applyNumberFormat="1" applyFont="1" applyFill="1" applyBorder="1" applyAlignment="1">
      <alignment horizontal="center"/>
    </xf>
    <xf numFmtId="6" fontId="5" fillId="6" borderId="4" xfId="0" applyNumberFormat="1" applyFont="1" applyFill="1" applyBorder="1" applyAlignment="1">
      <alignment horizontal="center"/>
    </xf>
    <xf numFmtId="6" fontId="5" fillId="6" borderId="0" xfId="0" applyNumberFormat="1" applyFont="1" applyFill="1" applyAlignment="1">
      <alignment horizontal="center"/>
    </xf>
    <xf numFmtId="6" fontId="5" fillId="6" borderId="18" xfId="0" applyNumberFormat="1" applyFont="1" applyFill="1" applyBorder="1" applyAlignment="1">
      <alignment horizontal="center"/>
    </xf>
    <xf numFmtId="38" fontId="5" fillId="6" borderId="0" xfId="0" applyNumberFormat="1" applyFont="1" applyFill="1" applyAlignment="1">
      <alignment horizontal="center"/>
    </xf>
    <xf numFmtId="38" fontId="1" fillId="0" borderId="0" xfId="0" applyNumberFormat="1" applyFont="1" applyAlignment="1" quotePrefix="1">
      <alignment horizontal="left"/>
    </xf>
    <xf numFmtId="38" fontId="3" fillId="5" borderId="0" xfId="0" applyNumberFormat="1" applyFont="1" applyFill="1" applyAlignment="1">
      <alignment horizontal="center"/>
    </xf>
    <xf numFmtId="38" fontId="3" fillId="0" borderId="0" xfId="0" applyNumberFormat="1" applyFont="1" applyFill="1" applyAlignment="1">
      <alignment horizontal="center"/>
    </xf>
    <xf numFmtId="0" fontId="0" fillId="7" borderId="0" xfId="0" applyFill="1" applyAlignment="1">
      <alignment/>
    </xf>
    <xf numFmtId="0" fontId="1" fillId="7" borderId="0" xfId="0" applyFont="1" applyFill="1" applyAlignment="1">
      <alignment/>
    </xf>
    <xf numFmtId="0" fontId="0" fillId="4" borderId="0" xfId="0" applyFill="1" applyAlignment="1">
      <alignment/>
    </xf>
    <xf numFmtId="0" fontId="1" fillId="4" borderId="0" xfId="0" applyFont="1" applyFill="1" applyAlignment="1">
      <alignment/>
    </xf>
    <xf numFmtId="38" fontId="1" fillId="0" borderId="1" xfId="0" applyNumberFormat="1" applyFont="1" applyBorder="1" applyAlignment="1">
      <alignment horizontal="right"/>
    </xf>
    <xf numFmtId="6" fontId="1" fillId="6" borderId="0" xfId="0" applyNumberFormat="1" applyFont="1" applyFill="1" applyAlignment="1">
      <alignment horizontal="center"/>
    </xf>
    <xf numFmtId="38" fontId="1" fillId="0" borderId="2" xfId="0" applyNumberFormat="1" applyFont="1" applyBorder="1" applyAlignment="1">
      <alignment horizontal="right"/>
    </xf>
    <xf numFmtId="38" fontId="1" fillId="0" borderId="3" xfId="0" applyNumberFormat="1" applyFont="1" applyBorder="1" applyAlignment="1">
      <alignment horizontal="right"/>
    </xf>
    <xf numFmtId="38" fontId="1" fillId="0" borderId="0" xfId="0" applyNumberFormat="1" applyFont="1" applyBorder="1" applyAlignment="1">
      <alignment horizontal="right"/>
    </xf>
    <xf numFmtId="38" fontId="1" fillId="4" borderId="0" xfId="0" applyNumberFormat="1" applyFont="1" applyFill="1" applyBorder="1" applyAlignment="1">
      <alignment horizontal="right"/>
    </xf>
    <xf numFmtId="38" fontId="1" fillId="0" borderId="4" xfId="0" applyNumberFormat="1" applyFont="1" applyBorder="1" applyAlignment="1">
      <alignment horizontal="center"/>
    </xf>
    <xf numFmtId="6" fontId="1" fillId="6" borderId="18" xfId="0" applyNumberFormat="1" applyFont="1" applyFill="1" applyBorder="1" applyAlignment="1">
      <alignment horizontal="center"/>
    </xf>
    <xf numFmtId="38" fontId="1" fillId="5" borderId="2" xfId="0" applyNumberFormat="1" applyFont="1" applyFill="1" applyBorder="1" applyAlignment="1">
      <alignment horizontal="right"/>
    </xf>
    <xf numFmtId="38" fontId="1" fillId="6" borderId="0" xfId="0" applyNumberFormat="1" applyFont="1" applyFill="1" applyAlignment="1">
      <alignment horizontal="center"/>
    </xf>
    <xf numFmtId="6" fontId="1" fillId="6" borderId="4" xfId="0" applyNumberFormat="1" applyFont="1" applyFill="1" applyBorder="1" applyAlignment="1">
      <alignment horizontal="center"/>
    </xf>
    <xf numFmtId="6" fontId="1" fillId="4" borderId="0" xfId="0" applyNumberFormat="1" applyFont="1" applyFill="1" applyAlignment="1">
      <alignment horizontal="center"/>
    </xf>
    <xf numFmtId="0" fontId="7" fillId="2" borderId="0" xfId="0" applyFont="1" applyFill="1" applyAlignment="1">
      <alignment/>
    </xf>
    <xf numFmtId="0" fontId="0" fillId="2" borderId="0" xfId="0" applyFill="1" applyAlignment="1">
      <alignment/>
    </xf>
    <xf numFmtId="0" fontId="1" fillId="0" borderId="0" xfId="0" applyFont="1" applyAlignment="1">
      <alignment horizontal="left"/>
    </xf>
    <xf numFmtId="0" fontId="4" fillId="0" borderId="0" xfId="0" applyFont="1" applyAlignment="1">
      <alignment horizontal="center"/>
    </xf>
    <xf numFmtId="0" fontId="2" fillId="0" borderId="11" xfId="0" applyFont="1" applyBorder="1" applyAlignment="1">
      <alignment horizontal="left"/>
    </xf>
    <xf numFmtId="0" fontId="0" fillId="0" borderId="5" xfId="0" applyBorder="1" applyAlignment="1">
      <alignment horizontal="center"/>
    </xf>
    <xf numFmtId="38" fontId="1" fillId="0" borderId="6" xfId="0" applyNumberFormat="1" applyFont="1" applyBorder="1" applyAlignment="1">
      <alignment horizontal="center"/>
    </xf>
    <xf numFmtId="0" fontId="5" fillId="0" borderId="19" xfId="0" applyFont="1" applyBorder="1" applyAlignment="1">
      <alignment horizontal="left"/>
    </xf>
    <xf numFmtId="0" fontId="0" fillId="0" borderId="0" xfId="0" applyBorder="1" applyAlignment="1">
      <alignment horizontal="center"/>
    </xf>
    <xf numFmtId="38" fontId="0" fillId="0" borderId="0" xfId="0" applyNumberFormat="1" applyBorder="1" applyAlignment="1">
      <alignment horizontal="center"/>
    </xf>
    <xf numFmtId="38" fontId="1" fillId="0" borderId="20" xfId="0" applyNumberFormat="1" applyFont="1" applyBorder="1" applyAlignment="1">
      <alignment horizontal="center"/>
    </xf>
    <xf numFmtId="0" fontId="3" fillId="0" borderId="12" xfId="0" applyFont="1" applyBorder="1" applyAlignment="1">
      <alignment horizontal="left"/>
    </xf>
    <xf numFmtId="0" fontId="4" fillId="0" borderId="7" xfId="0" applyFont="1" applyBorder="1" applyAlignment="1">
      <alignment horizontal="center"/>
    </xf>
    <xf numFmtId="38" fontId="4" fillId="0" borderId="7" xfId="0" applyNumberFormat="1" applyFont="1" applyBorder="1" applyAlignment="1">
      <alignment horizontal="center"/>
    </xf>
    <xf numFmtId="38" fontId="3" fillId="0" borderId="7" xfId="0" applyNumberFormat="1" applyFont="1" applyBorder="1" applyAlignment="1">
      <alignment horizontal="right"/>
    </xf>
    <xf numFmtId="38" fontId="1" fillId="0" borderId="8" xfId="0" applyNumberFormat="1" applyFont="1" applyBorder="1" applyAlignment="1">
      <alignment horizontal="center"/>
    </xf>
    <xf numFmtId="0" fontId="0" fillId="8" borderId="0" xfId="0" applyFill="1" applyAlignment="1">
      <alignment/>
    </xf>
    <xf numFmtId="38" fontId="2" fillId="0" borderId="0" xfId="0" applyNumberFormat="1" applyFont="1" applyAlignment="1">
      <alignment/>
    </xf>
    <xf numFmtId="6" fontId="3" fillId="0" borderId="3" xfId="0" applyNumberFormat="1" applyFont="1" applyBorder="1" applyAlignment="1">
      <alignment horizontal="center"/>
    </xf>
    <xf numFmtId="38" fontId="5" fillId="0" borderId="0" xfId="0" applyNumberFormat="1" applyFont="1" applyFill="1" applyAlignment="1">
      <alignment horizontal="left"/>
    </xf>
    <xf numFmtId="0" fontId="4" fillId="0" borderId="0" xfId="0" applyFont="1" applyAlignment="1" quotePrefix="1">
      <alignment horizontal="left"/>
    </xf>
    <xf numFmtId="0" fontId="3" fillId="5" borderId="0" xfId="0" applyFont="1" applyFill="1" applyAlignment="1">
      <alignment horizontal="left"/>
    </xf>
    <xf numFmtId="0" fontId="4" fillId="0" borderId="0" xfId="0" applyFont="1" applyAlignment="1">
      <alignment horizontal="left"/>
    </xf>
    <xf numFmtId="0" fontId="4" fillId="4" borderId="0" xfId="0" applyFont="1" applyFill="1" applyAlignment="1">
      <alignment horizontal="left"/>
    </xf>
    <xf numFmtId="0" fontId="4" fillId="0" borderId="0" xfId="0" applyFont="1" applyFill="1" applyAlignment="1">
      <alignment horizontal="center"/>
    </xf>
    <xf numFmtId="38" fontId="11" fillId="0" borderId="0" xfId="0" applyNumberFormat="1" applyFont="1" applyAlignment="1">
      <alignment horizontal="center"/>
    </xf>
    <xf numFmtId="0" fontId="0" fillId="0" borderId="7" xfId="0" applyBorder="1" applyAlignment="1">
      <alignment horizontal="center"/>
    </xf>
    <xf numFmtId="38" fontId="2" fillId="5" borderId="21" xfId="0" applyNumberFormat="1" applyFont="1" applyFill="1" applyBorder="1" applyAlignment="1">
      <alignment horizontal="right"/>
    </xf>
    <xf numFmtId="0" fontId="0" fillId="2" borderId="0" xfId="0" applyFont="1" applyFill="1" applyAlignment="1">
      <alignment/>
    </xf>
    <xf numFmtId="0" fontId="7" fillId="4" borderId="0" xfId="0" applyFont="1" applyFill="1" applyAlignment="1">
      <alignment/>
    </xf>
    <xf numFmtId="0" fontId="3" fillId="0" borderId="0" xfId="0" applyFont="1" applyFill="1" applyAlignment="1">
      <alignment horizontal="left"/>
    </xf>
    <xf numFmtId="38" fontId="2" fillId="5" borderId="0" xfId="0" applyNumberFormat="1" applyFont="1" applyFill="1" applyAlignment="1">
      <alignment/>
    </xf>
    <xf numFmtId="38" fontId="0" fillId="0" borderId="0" xfId="0" applyNumberFormat="1" applyFont="1" applyAlignment="1">
      <alignment horizontal="center"/>
    </xf>
    <xf numFmtId="38" fontId="0" fillId="0" borderId="0" xfId="0" applyNumberFormat="1" applyFont="1" applyAlignment="1">
      <alignment/>
    </xf>
    <xf numFmtId="0" fontId="0" fillId="5" borderId="0" xfId="0" applyFont="1" applyFill="1" applyAlignment="1">
      <alignment/>
    </xf>
    <xf numFmtId="0" fontId="0" fillId="0" borderId="0" xfId="0" applyFont="1" applyAlignment="1">
      <alignment/>
    </xf>
    <xf numFmtId="6" fontId="1" fillId="0" borderId="4" xfId="0" applyNumberFormat="1" applyFont="1" applyBorder="1" applyAlignment="1">
      <alignment horizontal="center"/>
    </xf>
    <xf numFmtId="6" fontId="0" fillId="0" borderId="0" xfId="0" applyNumberFormat="1" applyFont="1" applyAlignment="1">
      <alignment horizontal="center"/>
    </xf>
    <xf numFmtId="6" fontId="0" fillId="0" borderId="0" xfId="0" applyNumberFormat="1" applyFont="1" applyAlignment="1">
      <alignment/>
    </xf>
    <xf numFmtId="6" fontId="1" fillId="2" borderId="0" xfId="0" applyNumberFormat="1" applyFont="1" applyFill="1" applyAlignment="1">
      <alignment horizontal="center"/>
    </xf>
    <xf numFmtId="0" fontId="0" fillId="6" borderId="0" xfId="0" applyFont="1" applyFill="1" applyAlignment="1">
      <alignment/>
    </xf>
    <xf numFmtId="38" fontId="1" fillId="5" borderId="0" xfId="0" applyNumberFormat="1" applyFont="1" applyFill="1" applyAlignment="1">
      <alignment horizontal="center"/>
    </xf>
    <xf numFmtId="6" fontId="1" fillId="0" borderId="0" xfId="0" applyNumberFormat="1" applyFont="1" applyAlignment="1">
      <alignment horizontal="left"/>
    </xf>
    <xf numFmtId="0" fontId="0" fillId="0" borderId="0" xfId="0" applyFont="1" applyAlignment="1">
      <alignment horizontal="center"/>
    </xf>
    <xf numFmtId="6" fontId="2" fillId="0" borderId="0" xfId="0" applyNumberFormat="1" applyFont="1" applyAlignment="1">
      <alignment/>
    </xf>
    <xf numFmtId="38" fontId="2" fillId="0" borderId="2" xfId="0" applyNumberFormat="1" applyFont="1" applyBorder="1" applyAlignment="1">
      <alignment/>
    </xf>
    <xf numFmtId="6" fontId="7" fillId="0" borderId="0" xfId="0" applyNumberFormat="1" applyFont="1" applyAlignment="1">
      <alignment/>
    </xf>
    <xf numFmtId="6" fontId="5" fillId="0" borderId="0" xfId="0" applyNumberFormat="1" applyFont="1" applyAlignment="1">
      <alignment/>
    </xf>
    <xf numFmtId="38" fontId="7" fillId="0" borderId="0" xfId="0" applyNumberFormat="1" applyFont="1" applyAlignment="1">
      <alignment/>
    </xf>
    <xf numFmtId="38" fontId="5" fillId="0" borderId="1" xfId="0" applyNumberFormat="1" applyFont="1" applyBorder="1" applyAlignment="1">
      <alignment horizontal="center"/>
    </xf>
    <xf numFmtId="38" fontId="5" fillId="0" borderId="3" xfId="0" applyNumberFormat="1" applyFont="1" applyBorder="1" applyAlignment="1">
      <alignment horizontal="center"/>
    </xf>
    <xf numFmtId="38" fontId="5" fillId="0" borderId="2" xfId="0" applyNumberFormat="1" applyFont="1" applyBorder="1" applyAlignment="1">
      <alignment horizontal="center"/>
    </xf>
    <xf numFmtId="0" fontId="7" fillId="5" borderId="0" xfId="0" applyFont="1" applyFill="1" applyAlignment="1">
      <alignment/>
    </xf>
    <xf numFmtId="38" fontId="5" fillId="0" borderId="2" xfId="0" applyNumberFormat="1" applyFont="1" applyFill="1" applyBorder="1" applyAlignment="1">
      <alignment horizontal="right"/>
    </xf>
    <xf numFmtId="38" fontId="5" fillId="0" borderId="0" xfId="0" applyNumberFormat="1" applyFont="1" applyAlignment="1">
      <alignment/>
    </xf>
    <xf numFmtId="6" fontId="5" fillId="0" borderId="1" xfId="0" applyNumberFormat="1" applyFont="1" applyBorder="1" applyAlignment="1">
      <alignment horizontal="center"/>
    </xf>
    <xf numFmtId="6" fontId="5" fillId="0" borderId="2" xfId="0" applyNumberFormat="1" applyFont="1" applyBorder="1" applyAlignment="1">
      <alignment horizontal="center"/>
    </xf>
    <xf numFmtId="6" fontId="5" fillId="0" borderId="14" xfId="0" applyNumberFormat="1" applyFont="1" applyBorder="1" applyAlignment="1">
      <alignment horizontal="center"/>
    </xf>
    <xf numFmtId="6" fontId="5" fillId="0" borderId="17" xfId="0" applyNumberFormat="1" applyFont="1" applyBorder="1" applyAlignment="1">
      <alignment horizontal="center"/>
    </xf>
    <xf numFmtId="6" fontId="5" fillId="0" borderId="16" xfId="0" applyNumberFormat="1" applyFont="1" applyBorder="1" applyAlignment="1">
      <alignment horizontal="center"/>
    </xf>
    <xf numFmtId="164" fontId="7" fillId="0" borderId="0" xfId="0" applyNumberFormat="1" applyFont="1" applyAlignment="1">
      <alignment horizontal="center"/>
    </xf>
    <xf numFmtId="0" fontId="5" fillId="0" borderId="1" xfId="0" applyFont="1" applyBorder="1" applyAlignment="1">
      <alignment horizontal="center"/>
    </xf>
    <xf numFmtId="0" fontId="5" fillId="0" borderId="3" xfId="0" applyFont="1" applyBorder="1" applyAlignment="1">
      <alignment horizontal="center"/>
    </xf>
    <xf numFmtId="6" fontId="7" fillId="0" borderId="1" xfId="0" applyNumberFormat="1" applyFont="1" applyBorder="1" applyAlignment="1">
      <alignment horizontal="center"/>
    </xf>
    <xf numFmtId="0" fontId="7" fillId="6" borderId="0" xfId="0" applyFont="1" applyFill="1" applyAlignment="1">
      <alignment/>
    </xf>
    <xf numFmtId="38" fontId="5" fillId="5" borderId="0" xfId="0" applyNumberFormat="1" applyFont="1" applyFill="1" applyAlignment="1">
      <alignment horizontal="center"/>
    </xf>
    <xf numFmtId="6" fontId="5" fillId="0" borderId="15" xfId="0" applyNumberFormat="1" applyFont="1" applyBorder="1" applyAlignment="1">
      <alignment horizontal="center"/>
    </xf>
    <xf numFmtId="6" fontId="5" fillId="0" borderId="0" xfId="0" applyNumberFormat="1" applyFont="1" applyAlignment="1">
      <alignment horizontal="left"/>
    </xf>
    <xf numFmtId="165" fontId="0" fillId="5" borderId="0" xfId="0" applyNumberFormat="1" applyFont="1" applyFill="1" applyAlignment="1" quotePrefix="1">
      <alignment/>
    </xf>
    <xf numFmtId="165" fontId="0" fillId="5" borderId="0" xfId="0" applyNumberFormat="1" applyFill="1" applyAlignment="1">
      <alignment/>
    </xf>
    <xf numFmtId="165" fontId="3" fillId="0" borderId="0" xfId="0" applyNumberFormat="1" applyFont="1" applyAlignment="1">
      <alignment/>
    </xf>
    <xf numFmtId="165" fontId="4" fillId="0" borderId="0" xfId="0" applyNumberFormat="1" applyFont="1" applyAlignment="1">
      <alignment/>
    </xf>
    <xf numFmtId="0" fontId="1" fillId="2" borderId="0" xfId="0" applyFont="1" applyFill="1" applyAlignment="1">
      <alignment/>
    </xf>
    <xf numFmtId="38" fontId="2" fillId="0" borderId="22" xfId="0" applyNumberFormat="1" applyFont="1" applyBorder="1" applyAlignment="1">
      <alignment horizontal="right"/>
    </xf>
    <xf numFmtId="38" fontId="2" fillId="0" borderId="1" xfId="0" applyNumberFormat="1" applyFont="1" applyBorder="1" applyAlignment="1">
      <alignment horizontal="center"/>
    </xf>
    <xf numFmtId="38" fontId="2" fillId="0" borderId="16" xfId="0" applyNumberFormat="1" applyFont="1" applyFill="1" applyBorder="1" applyAlignment="1">
      <alignment horizontal="right"/>
    </xf>
    <xf numFmtId="38" fontId="5" fillId="0" borderId="22" xfId="0" applyNumberFormat="1" applyFont="1" applyBorder="1" applyAlignment="1">
      <alignment horizontal="right"/>
    </xf>
    <xf numFmtId="38" fontId="5" fillId="5" borderId="21" xfId="0" applyNumberFormat="1" applyFont="1" applyFill="1" applyBorder="1" applyAlignment="1">
      <alignment horizontal="right"/>
    </xf>
    <xf numFmtId="38" fontId="1" fillId="0" borderId="22" xfId="0" applyNumberFormat="1" applyFont="1" applyBorder="1" applyAlignment="1">
      <alignment horizontal="right"/>
    </xf>
    <xf numFmtId="38" fontId="1" fillId="0" borderId="16" xfId="0" applyNumberFormat="1" applyFont="1" applyBorder="1" applyAlignment="1">
      <alignment horizontal="right"/>
    </xf>
    <xf numFmtId="38" fontId="1" fillId="0" borderId="21" xfId="0" applyNumberFormat="1" applyFont="1" applyBorder="1" applyAlignment="1">
      <alignment horizontal="right"/>
    </xf>
    <xf numFmtId="38" fontId="5" fillId="0" borderId="16" xfId="0" applyNumberFormat="1" applyFont="1" applyFill="1" applyBorder="1" applyAlignment="1">
      <alignment horizontal="right"/>
    </xf>
    <xf numFmtId="38" fontId="2" fillId="5" borderId="16" xfId="0" applyNumberFormat="1" applyFont="1" applyFill="1" applyBorder="1" applyAlignment="1">
      <alignment horizontal="right"/>
    </xf>
    <xf numFmtId="38" fontId="5" fillId="5" borderId="16" xfId="0" applyNumberFormat="1" applyFont="1" applyFill="1" applyBorder="1" applyAlignment="1">
      <alignment horizontal="right"/>
    </xf>
    <xf numFmtId="38" fontId="1" fillId="5" borderId="21" xfId="0" applyNumberFormat="1" applyFont="1" applyFill="1" applyBorder="1" applyAlignment="1">
      <alignment horizontal="right"/>
    </xf>
    <xf numFmtId="38" fontId="1" fillId="5" borderId="16" xfId="0" applyNumberFormat="1" applyFont="1" applyFill="1" applyBorder="1" applyAlignment="1">
      <alignment horizontal="right"/>
    </xf>
    <xf numFmtId="38" fontId="2" fillId="0" borderId="23" xfId="0" applyNumberFormat="1" applyFont="1" applyBorder="1" applyAlignment="1">
      <alignment horizontal="right"/>
    </xf>
    <xf numFmtId="0" fontId="0" fillId="5" borderId="23" xfId="0" applyFill="1" applyBorder="1" applyAlignment="1">
      <alignment/>
    </xf>
    <xf numFmtId="38" fontId="5" fillId="5" borderId="21" xfId="0" applyNumberFormat="1" applyFont="1" applyFill="1" applyBorder="1" applyAlignment="1">
      <alignment/>
    </xf>
    <xf numFmtId="0" fontId="7" fillId="0" borderId="23" xfId="0" applyFont="1" applyBorder="1" applyAlignment="1">
      <alignment/>
    </xf>
    <xf numFmtId="38" fontId="1" fillId="5" borderId="23" xfId="0" applyNumberFormat="1" applyFont="1" applyFill="1" applyBorder="1" applyAlignment="1">
      <alignment/>
    </xf>
    <xf numFmtId="0" fontId="0" fillId="0" borderId="23" xfId="0" applyFont="1" applyBorder="1" applyAlignment="1">
      <alignment/>
    </xf>
    <xf numFmtId="0" fontId="1" fillId="0" borderId="21" xfId="0" applyFont="1" applyBorder="1" applyAlignment="1">
      <alignment horizontal="center"/>
    </xf>
    <xf numFmtId="6" fontId="1" fillId="0" borderId="23" xfId="0" applyNumberFormat="1" applyFont="1" applyBorder="1" applyAlignment="1">
      <alignment horizontal="center"/>
    </xf>
    <xf numFmtId="6" fontId="2" fillId="0" borderId="24" xfId="0" applyNumberFormat="1" applyFont="1" applyBorder="1" applyAlignment="1">
      <alignment horizontal="center"/>
    </xf>
    <xf numFmtId="6" fontId="1" fillId="0" borderId="25" xfId="0" applyNumberFormat="1" applyFont="1" applyBorder="1" applyAlignment="1">
      <alignment horizontal="center"/>
    </xf>
    <xf numFmtId="38" fontId="5" fillId="0" borderId="21" xfId="0" applyNumberFormat="1" applyFont="1" applyBorder="1" applyAlignment="1">
      <alignment horizontal="center"/>
    </xf>
    <xf numFmtId="6" fontId="5" fillId="0" borderId="23" xfId="0" applyNumberFormat="1" applyFont="1" applyBorder="1" applyAlignment="1">
      <alignment horizontal="center"/>
    </xf>
    <xf numFmtId="6" fontId="5" fillId="0" borderId="24" xfId="0" applyNumberFormat="1" applyFont="1" applyBorder="1" applyAlignment="1">
      <alignment horizontal="center"/>
    </xf>
    <xf numFmtId="38" fontId="1" fillId="0" borderId="16" xfId="0" applyNumberFormat="1" applyFont="1" applyFill="1" applyBorder="1" applyAlignment="1">
      <alignment horizontal="right"/>
    </xf>
    <xf numFmtId="6" fontId="1" fillId="0" borderId="16" xfId="0" applyNumberFormat="1" applyFont="1" applyFill="1" applyBorder="1" applyAlignment="1">
      <alignment horizontal="center"/>
    </xf>
    <xf numFmtId="6" fontId="5" fillId="0" borderId="16" xfId="0" applyNumberFormat="1" applyFont="1" applyFill="1" applyBorder="1" applyAlignment="1">
      <alignment horizontal="center"/>
    </xf>
    <xf numFmtId="6" fontId="1" fillId="0" borderId="2" xfId="0" applyNumberFormat="1" applyFont="1" applyFill="1" applyBorder="1" applyAlignment="1">
      <alignment horizontal="center"/>
    </xf>
    <xf numFmtId="6" fontId="1" fillId="0" borderId="3" xfId="0" applyNumberFormat="1" applyFont="1" applyFill="1" applyBorder="1" applyAlignment="1">
      <alignment horizontal="center"/>
    </xf>
    <xf numFmtId="38" fontId="1" fillId="5" borderId="16" xfId="0" applyNumberFormat="1" applyFont="1" applyFill="1" applyBorder="1" applyAlignment="1">
      <alignment/>
    </xf>
    <xf numFmtId="38" fontId="5" fillId="5" borderId="16" xfId="0" applyNumberFormat="1" applyFont="1" applyFill="1" applyBorder="1" applyAlignment="1">
      <alignment/>
    </xf>
    <xf numFmtId="38" fontId="2" fillId="5" borderId="16" xfId="0" applyNumberFormat="1" applyFont="1" applyFill="1" applyBorder="1" applyAlignment="1">
      <alignment/>
    </xf>
    <xf numFmtId="38" fontId="2" fillId="5" borderId="23" xfId="0" applyNumberFormat="1" applyFont="1" applyFill="1" applyBorder="1" applyAlignment="1">
      <alignment horizontal="right"/>
    </xf>
    <xf numFmtId="38" fontId="1" fillId="0" borderId="0" xfId="0" applyNumberFormat="1" applyFont="1" applyAlignment="1" quotePrefix="1">
      <alignment horizontal="right"/>
    </xf>
    <xf numFmtId="171" fontId="5" fillId="0" borderId="13" xfId="0" applyNumberFormat="1" applyFont="1" applyBorder="1" applyAlignment="1">
      <alignment horizontal="center"/>
    </xf>
    <xf numFmtId="6" fontId="5" fillId="0" borderId="9" xfId="0" applyNumberFormat="1" applyFont="1" applyBorder="1" applyAlignment="1">
      <alignment horizontal="left"/>
    </xf>
    <xf numFmtId="0" fontId="0" fillId="0" borderId="9" xfId="0" applyBorder="1" applyAlignment="1">
      <alignment/>
    </xf>
    <xf numFmtId="0" fontId="0" fillId="0" borderId="10" xfId="0" applyBorder="1" applyAlignment="1">
      <alignment/>
    </xf>
    <xf numFmtId="0" fontId="3" fillId="0" borderId="16" xfId="0" applyFont="1" applyFill="1" applyBorder="1" applyAlignment="1">
      <alignment horizontal="center"/>
    </xf>
    <xf numFmtId="0" fontId="7" fillId="0" borderId="9" xfId="0" applyFont="1" applyBorder="1" applyAlignment="1">
      <alignment/>
    </xf>
    <xf numFmtId="38" fontId="2" fillId="5" borderId="23" xfId="0" applyNumberFormat="1" applyFont="1" applyFill="1" applyBorder="1" applyAlignment="1">
      <alignment/>
    </xf>
    <xf numFmtId="0" fontId="5" fillId="0" borderId="0" xfId="0" applyFont="1" applyFill="1" applyAlignment="1">
      <alignment horizontal="left"/>
    </xf>
    <xf numFmtId="0" fontId="3" fillId="0" borderId="1" xfId="0" applyFont="1" applyBorder="1" applyAlignment="1">
      <alignment horizontal="center"/>
    </xf>
    <xf numFmtId="0" fontId="3" fillId="0" borderId="3" xfId="0" applyFont="1" applyBorder="1" applyAlignment="1">
      <alignment horizontal="center"/>
    </xf>
    <xf numFmtId="6" fontId="5" fillId="0" borderId="25" xfId="0" applyNumberFormat="1" applyFont="1" applyBorder="1" applyAlignment="1">
      <alignment horizontal="center"/>
    </xf>
    <xf numFmtId="5" fontId="5" fillId="0" borderId="0" xfId="0" applyNumberFormat="1" applyFont="1" applyAlignment="1">
      <alignment/>
    </xf>
    <xf numFmtId="38" fontId="3" fillId="0" borderId="1" xfId="0" applyNumberFormat="1" applyFont="1" applyBorder="1" applyAlignment="1">
      <alignment horizontal="center"/>
    </xf>
    <xf numFmtId="38" fontId="3" fillId="0" borderId="3" xfId="0" applyNumberFormat="1" applyFont="1" applyBorder="1" applyAlignment="1">
      <alignment horizontal="center"/>
    </xf>
    <xf numFmtId="0" fontId="8" fillId="0" borderId="0" xfId="2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676275</xdr:colOff>
      <xdr:row>22</xdr:row>
      <xdr:rowOff>76200</xdr:rowOff>
    </xdr:from>
    <xdr:to>
      <xdr:col>3</xdr:col>
      <xdr:colOff>38100</xdr:colOff>
      <xdr:row>23</xdr:row>
      <xdr:rowOff>66675</xdr:rowOff>
    </xdr:to>
    <xdr:sp>
      <xdr:nvSpPr>
        <xdr:cNvPr id="1" name="Line 74"/>
        <xdr:cNvSpPr>
          <a:spLocks/>
        </xdr:cNvSpPr>
      </xdr:nvSpPr>
      <xdr:spPr>
        <a:xfrm>
          <a:off x="1352550" y="3695700"/>
          <a:ext cx="752475" cy="152400"/>
        </a:xfrm>
        <a:prstGeom prst="line">
          <a:avLst/>
        </a:prstGeom>
        <a:noFill/>
        <a:ln w="15875"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714375</xdr:colOff>
      <xdr:row>38</xdr:row>
      <xdr:rowOff>104775</xdr:rowOff>
    </xdr:from>
    <xdr:to>
      <xdr:col>6</xdr:col>
      <xdr:colOff>114300</xdr:colOff>
      <xdr:row>43</xdr:row>
      <xdr:rowOff>38100</xdr:rowOff>
    </xdr:to>
    <xdr:sp>
      <xdr:nvSpPr>
        <xdr:cNvPr id="2" name="Line 75"/>
        <xdr:cNvSpPr>
          <a:spLocks/>
        </xdr:cNvSpPr>
      </xdr:nvSpPr>
      <xdr:spPr>
        <a:xfrm>
          <a:off x="4143375" y="6372225"/>
          <a:ext cx="142875" cy="78105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67</xdr:row>
      <xdr:rowOff>95250</xdr:rowOff>
    </xdr:from>
    <xdr:to>
      <xdr:col>9</xdr:col>
      <xdr:colOff>704850</xdr:colOff>
      <xdr:row>67</xdr:row>
      <xdr:rowOff>104775</xdr:rowOff>
    </xdr:to>
    <xdr:sp>
      <xdr:nvSpPr>
        <xdr:cNvPr id="3" name="Line 76"/>
        <xdr:cNvSpPr>
          <a:spLocks/>
        </xdr:cNvSpPr>
      </xdr:nvSpPr>
      <xdr:spPr>
        <a:xfrm flipV="1">
          <a:off x="5895975" y="11153775"/>
          <a:ext cx="923925" cy="952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95250</xdr:colOff>
      <xdr:row>67</xdr:row>
      <xdr:rowOff>104775</xdr:rowOff>
    </xdr:from>
    <xdr:to>
      <xdr:col>13</xdr:col>
      <xdr:colOff>428625</xdr:colOff>
      <xdr:row>67</xdr:row>
      <xdr:rowOff>104775</xdr:rowOff>
    </xdr:to>
    <xdr:sp>
      <xdr:nvSpPr>
        <xdr:cNvPr id="4" name="Line 95"/>
        <xdr:cNvSpPr>
          <a:spLocks/>
        </xdr:cNvSpPr>
      </xdr:nvSpPr>
      <xdr:spPr>
        <a:xfrm>
          <a:off x="8582025" y="11163300"/>
          <a:ext cx="1047750"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428625</xdr:colOff>
      <xdr:row>159</xdr:row>
      <xdr:rowOff>152400</xdr:rowOff>
    </xdr:from>
    <xdr:to>
      <xdr:col>29</xdr:col>
      <xdr:colOff>152400</xdr:colOff>
      <xdr:row>159</xdr:row>
      <xdr:rowOff>152400</xdr:rowOff>
    </xdr:to>
    <xdr:sp>
      <xdr:nvSpPr>
        <xdr:cNvPr id="5" name="Line 97"/>
        <xdr:cNvSpPr>
          <a:spLocks/>
        </xdr:cNvSpPr>
      </xdr:nvSpPr>
      <xdr:spPr>
        <a:xfrm>
          <a:off x="18611850" y="26136600"/>
          <a:ext cx="942975"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161925</xdr:colOff>
      <xdr:row>67</xdr:row>
      <xdr:rowOff>85725</xdr:rowOff>
    </xdr:from>
    <xdr:to>
      <xdr:col>15</xdr:col>
      <xdr:colOff>447675</xdr:colOff>
      <xdr:row>67</xdr:row>
      <xdr:rowOff>85725</xdr:rowOff>
    </xdr:to>
    <xdr:sp>
      <xdr:nvSpPr>
        <xdr:cNvPr id="6" name="Line 98"/>
        <xdr:cNvSpPr>
          <a:spLocks/>
        </xdr:cNvSpPr>
      </xdr:nvSpPr>
      <xdr:spPr>
        <a:xfrm>
          <a:off x="10048875" y="11144250"/>
          <a:ext cx="895350"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133350</xdr:colOff>
      <xdr:row>67</xdr:row>
      <xdr:rowOff>85725</xdr:rowOff>
    </xdr:from>
    <xdr:to>
      <xdr:col>18</xdr:col>
      <xdr:colOff>514350</xdr:colOff>
      <xdr:row>67</xdr:row>
      <xdr:rowOff>85725</xdr:rowOff>
    </xdr:to>
    <xdr:sp>
      <xdr:nvSpPr>
        <xdr:cNvPr id="7" name="Line 99"/>
        <xdr:cNvSpPr>
          <a:spLocks/>
        </xdr:cNvSpPr>
      </xdr:nvSpPr>
      <xdr:spPr>
        <a:xfrm>
          <a:off x="11496675" y="11144250"/>
          <a:ext cx="1123950"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666750</xdr:colOff>
      <xdr:row>39</xdr:row>
      <xdr:rowOff>9525</xdr:rowOff>
    </xdr:from>
    <xdr:to>
      <xdr:col>10</xdr:col>
      <xdr:colOff>142875</xdr:colOff>
      <xdr:row>43</xdr:row>
      <xdr:rowOff>47625</xdr:rowOff>
    </xdr:to>
    <xdr:sp>
      <xdr:nvSpPr>
        <xdr:cNvPr id="8" name="Line 102"/>
        <xdr:cNvSpPr>
          <a:spLocks/>
        </xdr:cNvSpPr>
      </xdr:nvSpPr>
      <xdr:spPr>
        <a:xfrm>
          <a:off x="6781800" y="6457950"/>
          <a:ext cx="219075" cy="704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647700</xdr:colOff>
      <xdr:row>39</xdr:row>
      <xdr:rowOff>9525</xdr:rowOff>
    </xdr:from>
    <xdr:to>
      <xdr:col>18</xdr:col>
      <xdr:colOff>295275</xdr:colOff>
      <xdr:row>43</xdr:row>
      <xdr:rowOff>19050</xdr:rowOff>
    </xdr:to>
    <xdr:sp>
      <xdr:nvSpPr>
        <xdr:cNvPr id="9" name="Line 103"/>
        <xdr:cNvSpPr>
          <a:spLocks/>
        </xdr:cNvSpPr>
      </xdr:nvSpPr>
      <xdr:spPr>
        <a:xfrm>
          <a:off x="12011025" y="6457950"/>
          <a:ext cx="390525" cy="676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704850</xdr:colOff>
      <xdr:row>39</xdr:row>
      <xdr:rowOff>152400</xdr:rowOff>
    </xdr:from>
    <xdr:to>
      <xdr:col>7</xdr:col>
      <xdr:colOff>400050</xdr:colOff>
      <xdr:row>50</xdr:row>
      <xdr:rowOff>38100</xdr:rowOff>
    </xdr:to>
    <xdr:sp>
      <xdr:nvSpPr>
        <xdr:cNvPr id="10" name="Line 113"/>
        <xdr:cNvSpPr>
          <a:spLocks/>
        </xdr:cNvSpPr>
      </xdr:nvSpPr>
      <xdr:spPr>
        <a:xfrm flipH="1">
          <a:off x="4133850" y="6600825"/>
          <a:ext cx="1181100" cy="171450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676275</xdr:colOff>
      <xdr:row>38</xdr:row>
      <xdr:rowOff>66675</xdr:rowOff>
    </xdr:from>
    <xdr:to>
      <xdr:col>7</xdr:col>
      <xdr:colOff>723900</xdr:colOff>
      <xdr:row>61</xdr:row>
      <xdr:rowOff>28575</xdr:rowOff>
    </xdr:to>
    <xdr:sp>
      <xdr:nvSpPr>
        <xdr:cNvPr id="11" name="Line 114"/>
        <xdr:cNvSpPr>
          <a:spLocks/>
        </xdr:cNvSpPr>
      </xdr:nvSpPr>
      <xdr:spPr>
        <a:xfrm flipH="1">
          <a:off x="4848225" y="6334125"/>
          <a:ext cx="790575" cy="3752850"/>
        </a:xfrm>
        <a:prstGeom prst="line">
          <a:avLst/>
        </a:prstGeom>
        <a:noFill/>
        <a:ln w="158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695325</xdr:colOff>
      <xdr:row>44</xdr:row>
      <xdr:rowOff>28575</xdr:rowOff>
    </xdr:from>
    <xdr:to>
      <xdr:col>7</xdr:col>
      <xdr:colOff>419100</xdr:colOff>
      <xdr:row>58</xdr:row>
      <xdr:rowOff>19050</xdr:rowOff>
    </xdr:to>
    <xdr:sp>
      <xdr:nvSpPr>
        <xdr:cNvPr id="12" name="Line 115"/>
        <xdr:cNvSpPr>
          <a:spLocks/>
        </xdr:cNvSpPr>
      </xdr:nvSpPr>
      <xdr:spPr>
        <a:xfrm flipH="1">
          <a:off x="4124325" y="7324725"/>
          <a:ext cx="1209675" cy="2266950"/>
        </a:xfrm>
        <a:prstGeom prst="line">
          <a:avLst/>
        </a:prstGeom>
        <a:noFill/>
        <a:ln w="158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24</xdr:row>
      <xdr:rowOff>19050</xdr:rowOff>
    </xdr:from>
    <xdr:to>
      <xdr:col>4</xdr:col>
      <xdr:colOff>190500</xdr:colOff>
      <xdr:row>24</xdr:row>
      <xdr:rowOff>28575</xdr:rowOff>
    </xdr:to>
    <xdr:sp>
      <xdr:nvSpPr>
        <xdr:cNvPr id="13" name="Line 116"/>
        <xdr:cNvSpPr>
          <a:spLocks/>
        </xdr:cNvSpPr>
      </xdr:nvSpPr>
      <xdr:spPr>
        <a:xfrm>
          <a:off x="2419350" y="3962400"/>
          <a:ext cx="552450" cy="9525"/>
        </a:xfrm>
        <a:prstGeom prst="line">
          <a:avLst/>
        </a:prstGeom>
        <a:noFill/>
        <a:ln w="15875"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714375</xdr:colOff>
      <xdr:row>38</xdr:row>
      <xdr:rowOff>104775</xdr:rowOff>
    </xdr:from>
    <xdr:to>
      <xdr:col>6</xdr:col>
      <xdr:colOff>114300</xdr:colOff>
      <xdr:row>43</xdr:row>
      <xdr:rowOff>38100</xdr:rowOff>
    </xdr:to>
    <xdr:sp>
      <xdr:nvSpPr>
        <xdr:cNvPr id="1" name="Line 15"/>
        <xdr:cNvSpPr>
          <a:spLocks/>
        </xdr:cNvSpPr>
      </xdr:nvSpPr>
      <xdr:spPr>
        <a:xfrm>
          <a:off x="4305300" y="6372225"/>
          <a:ext cx="142875"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72</xdr:row>
      <xdr:rowOff>104775</xdr:rowOff>
    </xdr:from>
    <xdr:to>
      <xdr:col>10</xdr:col>
      <xdr:colOff>685800</xdr:colOff>
      <xdr:row>72</xdr:row>
      <xdr:rowOff>104775</xdr:rowOff>
    </xdr:to>
    <xdr:sp>
      <xdr:nvSpPr>
        <xdr:cNvPr id="2" name="Line 16"/>
        <xdr:cNvSpPr>
          <a:spLocks/>
        </xdr:cNvSpPr>
      </xdr:nvSpPr>
      <xdr:spPr>
        <a:xfrm>
          <a:off x="6057900" y="11972925"/>
          <a:ext cx="1647825"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714375</xdr:colOff>
      <xdr:row>38</xdr:row>
      <xdr:rowOff>104775</xdr:rowOff>
    </xdr:from>
    <xdr:to>
      <xdr:col>10</xdr:col>
      <xdr:colOff>114300</xdr:colOff>
      <xdr:row>43</xdr:row>
      <xdr:rowOff>38100</xdr:rowOff>
    </xdr:to>
    <xdr:sp>
      <xdr:nvSpPr>
        <xdr:cNvPr id="3" name="Line 20"/>
        <xdr:cNvSpPr>
          <a:spLocks/>
        </xdr:cNvSpPr>
      </xdr:nvSpPr>
      <xdr:spPr>
        <a:xfrm>
          <a:off x="6991350" y="6372225"/>
          <a:ext cx="142875"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95250</xdr:colOff>
      <xdr:row>72</xdr:row>
      <xdr:rowOff>104775</xdr:rowOff>
    </xdr:from>
    <xdr:to>
      <xdr:col>18</xdr:col>
      <xdr:colOff>685800</xdr:colOff>
      <xdr:row>72</xdr:row>
      <xdr:rowOff>104775</xdr:rowOff>
    </xdr:to>
    <xdr:sp>
      <xdr:nvSpPr>
        <xdr:cNvPr id="4" name="Line 35"/>
        <xdr:cNvSpPr>
          <a:spLocks/>
        </xdr:cNvSpPr>
      </xdr:nvSpPr>
      <xdr:spPr>
        <a:xfrm>
          <a:off x="11449050" y="11972925"/>
          <a:ext cx="1666875"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714375</xdr:colOff>
      <xdr:row>38</xdr:row>
      <xdr:rowOff>104775</xdr:rowOff>
    </xdr:from>
    <xdr:to>
      <xdr:col>18</xdr:col>
      <xdr:colOff>114300</xdr:colOff>
      <xdr:row>43</xdr:row>
      <xdr:rowOff>38100</xdr:rowOff>
    </xdr:to>
    <xdr:sp>
      <xdr:nvSpPr>
        <xdr:cNvPr id="5" name="Line 36"/>
        <xdr:cNvSpPr>
          <a:spLocks/>
        </xdr:cNvSpPr>
      </xdr:nvSpPr>
      <xdr:spPr>
        <a:xfrm>
          <a:off x="12401550" y="6372225"/>
          <a:ext cx="142875"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76</xdr:row>
      <xdr:rowOff>104775</xdr:rowOff>
    </xdr:from>
    <xdr:to>
      <xdr:col>10</xdr:col>
      <xdr:colOff>685800</xdr:colOff>
      <xdr:row>76</xdr:row>
      <xdr:rowOff>104775</xdr:rowOff>
    </xdr:to>
    <xdr:sp>
      <xdr:nvSpPr>
        <xdr:cNvPr id="1" name="Line 15"/>
        <xdr:cNvSpPr>
          <a:spLocks/>
        </xdr:cNvSpPr>
      </xdr:nvSpPr>
      <xdr:spPr>
        <a:xfrm>
          <a:off x="6057900" y="12639675"/>
          <a:ext cx="1647825"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95250</xdr:colOff>
      <xdr:row>76</xdr:row>
      <xdr:rowOff>104775</xdr:rowOff>
    </xdr:from>
    <xdr:to>
      <xdr:col>18</xdr:col>
      <xdr:colOff>685800</xdr:colOff>
      <xdr:row>76</xdr:row>
      <xdr:rowOff>104775</xdr:rowOff>
    </xdr:to>
    <xdr:sp>
      <xdr:nvSpPr>
        <xdr:cNvPr id="2" name="Line 37"/>
        <xdr:cNvSpPr>
          <a:spLocks/>
        </xdr:cNvSpPr>
      </xdr:nvSpPr>
      <xdr:spPr>
        <a:xfrm>
          <a:off x="11449050" y="12639675"/>
          <a:ext cx="1666875"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381000</xdr:colOff>
      <xdr:row>39</xdr:row>
      <xdr:rowOff>76200</xdr:rowOff>
    </xdr:from>
    <xdr:to>
      <xdr:col>6</xdr:col>
      <xdr:colOff>114300</xdr:colOff>
      <xdr:row>43</xdr:row>
      <xdr:rowOff>57150</xdr:rowOff>
    </xdr:to>
    <xdr:sp>
      <xdr:nvSpPr>
        <xdr:cNvPr id="3" name="Line 40"/>
        <xdr:cNvSpPr>
          <a:spLocks/>
        </xdr:cNvSpPr>
      </xdr:nvSpPr>
      <xdr:spPr>
        <a:xfrm>
          <a:off x="3971925" y="6524625"/>
          <a:ext cx="47625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628650</xdr:colOff>
      <xdr:row>39</xdr:row>
      <xdr:rowOff>133350</xdr:rowOff>
    </xdr:from>
    <xdr:to>
      <xdr:col>18</xdr:col>
      <xdr:colOff>171450</xdr:colOff>
      <xdr:row>43</xdr:row>
      <xdr:rowOff>66675</xdr:rowOff>
    </xdr:to>
    <xdr:sp>
      <xdr:nvSpPr>
        <xdr:cNvPr id="4" name="Line 41"/>
        <xdr:cNvSpPr>
          <a:spLocks/>
        </xdr:cNvSpPr>
      </xdr:nvSpPr>
      <xdr:spPr>
        <a:xfrm>
          <a:off x="12315825" y="6581775"/>
          <a:ext cx="28575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485775</xdr:colOff>
      <xdr:row>39</xdr:row>
      <xdr:rowOff>104775</xdr:rowOff>
    </xdr:from>
    <xdr:to>
      <xdr:col>10</xdr:col>
      <xdr:colOff>85725</xdr:colOff>
      <xdr:row>43</xdr:row>
      <xdr:rowOff>28575</xdr:rowOff>
    </xdr:to>
    <xdr:sp>
      <xdr:nvSpPr>
        <xdr:cNvPr id="5" name="Line 42"/>
        <xdr:cNvSpPr>
          <a:spLocks/>
        </xdr:cNvSpPr>
      </xdr:nvSpPr>
      <xdr:spPr>
        <a:xfrm>
          <a:off x="6762750" y="6553200"/>
          <a:ext cx="342900"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76</xdr:row>
      <xdr:rowOff>104775</xdr:rowOff>
    </xdr:from>
    <xdr:to>
      <xdr:col>13</xdr:col>
      <xdr:colOff>638175</xdr:colOff>
      <xdr:row>76</xdr:row>
      <xdr:rowOff>104775</xdr:rowOff>
    </xdr:to>
    <xdr:sp>
      <xdr:nvSpPr>
        <xdr:cNvPr id="6" name="Line 44"/>
        <xdr:cNvSpPr>
          <a:spLocks/>
        </xdr:cNvSpPr>
      </xdr:nvSpPr>
      <xdr:spPr>
        <a:xfrm>
          <a:off x="8829675" y="12639675"/>
          <a:ext cx="1171575"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333375</xdr:colOff>
      <xdr:row>76</xdr:row>
      <xdr:rowOff>95250</xdr:rowOff>
    </xdr:from>
    <xdr:to>
      <xdr:col>15</xdr:col>
      <xdr:colOff>552450</xdr:colOff>
      <xdr:row>76</xdr:row>
      <xdr:rowOff>95250</xdr:rowOff>
    </xdr:to>
    <xdr:sp>
      <xdr:nvSpPr>
        <xdr:cNvPr id="7" name="Line 45"/>
        <xdr:cNvSpPr>
          <a:spLocks/>
        </xdr:cNvSpPr>
      </xdr:nvSpPr>
      <xdr:spPr>
        <a:xfrm>
          <a:off x="10467975" y="12630150"/>
          <a:ext cx="828675"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72</xdr:row>
      <xdr:rowOff>104775</xdr:rowOff>
    </xdr:from>
    <xdr:to>
      <xdr:col>10</xdr:col>
      <xdr:colOff>685800</xdr:colOff>
      <xdr:row>72</xdr:row>
      <xdr:rowOff>104775</xdr:rowOff>
    </xdr:to>
    <xdr:sp>
      <xdr:nvSpPr>
        <xdr:cNvPr id="1" name="Line 15"/>
        <xdr:cNvSpPr>
          <a:spLocks/>
        </xdr:cNvSpPr>
      </xdr:nvSpPr>
      <xdr:spPr>
        <a:xfrm>
          <a:off x="6057900" y="11982450"/>
          <a:ext cx="1647825"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95250</xdr:colOff>
      <xdr:row>72</xdr:row>
      <xdr:rowOff>104775</xdr:rowOff>
    </xdr:from>
    <xdr:to>
      <xdr:col>18</xdr:col>
      <xdr:colOff>685800</xdr:colOff>
      <xdr:row>72</xdr:row>
      <xdr:rowOff>104775</xdr:rowOff>
    </xdr:to>
    <xdr:sp>
      <xdr:nvSpPr>
        <xdr:cNvPr id="2" name="Line 27"/>
        <xdr:cNvSpPr>
          <a:spLocks/>
        </xdr:cNvSpPr>
      </xdr:nvSpPr>
      <xdr:spPr>
        <a:xfrm>
          <a:off x="11449050" y="11982450"/>
          <a:ext cx="1704975"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67</xdr:row>
      <xdr:rowOff>104775</xdr:rowOff>
    </xdr:from>
    <xdr:to>
      <xdr:col>10</xdr:col>
      <xdr:colOff>685800</xdr:colOff>
      <xdr:row>67</xdr:row>
      <xdr:rowOff>104775</xdr:rowOff>
    </xdr:to>
    <xdr:sp>
      <xdr:nvSpPr>
        <xdr:cNvPr id="1" name="Line 2"/>
        <xdr:cNvSpPr>
          <a:spLocks/>
        </xdr:cNvSpPr>
      </xdr:nvSpPr>
      <xdr:spPr>
        <a:xfrm>
          <a:off x="6057900" y="11229975"/>
          <a:ext cx="1647825"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95250</xdr:colOff>
      <xdr:row>67</xdr:row>
      <xdr:rowOff>104775</xdr:rowOff>
    </xdr:from>
    <xdr:to>
      <xdr:col>18</xdr:col>
      <xdr:colOff>685800</xdr:colOff>
      <xdr:row>67</xdr:row>
      <xdr:rowOff>104775</xdr:rowOff>
    </xdr:to>
    <xdr:sp>
      <xdr:nvSpPr>
        <xdr:cNvPr id="2" name="Line 4"/>
        <xdr:cNvSpPr>
          <a:spLocks/>
        </xdr:cNvSpPr>
      </xdr:nvSpPr>
      <xdr:spPr>
        <a:xfrm>
          <a:off x="11449050" y="11229975"/>
          <a:ext cx="1704975"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676275</xdr:colOff>
      <xdr:row>37</xdr:row>
      <xdr:rowOff>133350</xdr:rowOff>
    </xdr:from>
    <xdr:to>
      <xdr:col>6</xdr:col>
      <xdr:colOff>142875</xdr:colOff>
      <xdr:row>39</xdr:row>
      <xdr:rowOff>28575</xdr:rowOff>
    </xdr:to>
    <xdr:sp>
      <xdr:nvSpPr>
        <xdr:cNvPr id="3" name="Line 11"/>
        <xdr:cNvSpPr>
          <a:spLocks/>
        </xdr:cNvSpPr>
      </xdr:nvSpPr>
      <xdr:spPr>
        <a:xfrm>
          <a:off x="4267200" y="6305550"/>
          <a:ext cx="20955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704850</xdr:colOff>
      <xdr:row>22</xdr:row>
      <xdr:rowOff>85725</xdr:rowOff>
    </xdr:from>
    <xdr:to>
      <xdr:col>3</xdr:col>
      <xdr:colOff>47625</xdr:colOff>
      <xdr:row>23</xdr:row>
      <xdr:rowOff>19050</xdr:rowOff>
    </xdr:to>
    <xdr:sp>
      <xdr:nvSpPr>
        <xdr:cNvPr id="4" name="Line 12"/>
        <xdr:cNvSpPr>
          <a:spLocks/>
        </xdr:cNvSpPr>
      </xdr:nvSpPr>
      <xdr:spPr>
        <a:xfrm>
          <a:off x="1381125" y="3733800"/>
          <a:ext cx="77152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685800</xdr:colOff>
      <xdr:row>22</xdr:row>
      <xdr:rowOff>95250</xdr:rowOff>
    </xdr:from>
    <xdr:to>
      <xdr:col>12</xdr:col>
      <xdr:colOff>9525</xdr:colOff>
      <xdr:row>23</xdr:row>
      <xdr:rowOff>47625</xdr:rowOff>
    </xdr:to>
    <xdr:sp>
      <xdr:nvSpPr>
        <xdr:cNvPr id="5" name="Line 13"/>
        <xdr:cNvSpPr>
          <a:spLocks/>
        </xdr:cNvSpPr>
      </xdr:nvSpPr>
      <xdr:spPr>
        <a:xfrm>
          <a:off x="7705725" y="3743325"/>
          <a:ext cx="95250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714375</xdr:colOff>
      <xdr:row>22</xdr:row>
      <xdr:rowOff>95250</xdr:rowOff>
    </xdr:from>
    <xdr:to>
      <xdr:col>19</xdr:col>
      <xdr:colOff>866775</xdr:colOff>
      <xdr:row>23</xdr:row>
      <xdr:rowOff>28575</xdr:rowOff>
    </xdr:to>
    <xdr:sp>
      <xdr:nvSpPr>
        <xdr:cNvPr id="6" name="Line 14"/>
        <xdr:cNvSpPr>
          <a:spLocks/>
        </xdr:cNvSpPr>
      </xdr:nvSpPr>
      <xdr:spPr>
        <a:xfrm>
          <a:off x="13182600" y="3743325"/>
          <a:ext cx="89535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rjensen\0restric\courses\Acct5341\examples\sfas133\133ex2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s>
    <definedNames>
      <definedName name="Button6_Click"/>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inity.edu/rjensen/caseans/IntrinsicValue.htm" TargetMode="Externa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vmlDrawing" Target="../drawings/vmlDrawing2.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vmlDrawing" Target="../drawings/vmlDrawing3.v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oleObject" Target="../embeddings/oleObject_3_0.bin" /><Relationship Id="rId3" Type="http://schemas.openxmlformats.org/officeDocument/2006/relationships/vmlDrawing" Target="../drawings/vmlDrawing4.vml" /><Relationship Id="rId4" Type="http://schemas.openxmlformats.org/officeDocument/2006/relationships/drawing" Target="../drawings/drawing3.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294"/>
  <sheetViews>
    <sheetView workbookViewId="0" topLeftCell="A10">
      <selection activeCell="A1" sqref="A1"/>
    </sheetView>
  </sheetViews>
  <sheetFormatPr defaultColWidth="9.140625" defaultRowHeight="12.75"/>
  <cols>
    <col min="1" max="1" width="10.140625" style="0" customWidth="1"/>
  </cols>
  <sheetData>
    <row r="1" ht="12.75">
      <c r="A1" s="46" t="s">
        <v>101</v>
      </c>
    </row>
    <row r="2" ht="12.75">
      <c r="A2" t="s">
        <v>31</v>
      </c>
    </row>
    <row r="3" spans="1:6" ht="12.75">
      <c r="A3" s="34" t="s">
        <v>327</v>
      </c>
      <c r="B3" s="2"/>
      <c r="C3" s="3"/>
      <c r="D3" s="1"/>
      <c r="E3" s="1"/>
      <c r="F3" s="3"/>
    </row>
    <row r="4" spans="1:6" ht="12.75">
      <c r="A4" s="1"/>
      <c r="B4" s="4" t="s">
        <v>2</v>
      </c>
      <c r="C4" s="3"/>
      <c r="D4" s="1"/>
      <c r="E4" s="1"/>
      <c r="F4" s="3"/>
    </row>
    <row r="6" spans="1:14" ht="12.75">
      <c r="A6" t="s">
        <v>29</v>
      </c>
      <c r="B6" s="19"/>
      <c r="H6" s="16"/>
      <c r="I6" s="16"/>
      <c r="J6" s="20"/>
      <c r="L6" s="16"/>
      <c r="M6" s="16"/>
      <c r="N6" s="20"/>
    </row>
    <row r="7" spans="1:14" ht="12.75">
      <c r="A7" t="s">
        <v>30</v>
      </c>
      <c r="B7" s="19"/>
      <c r="H7" s="16"/>
      <c r="I7" s="16"/>
      <c r="J7" s="20"/>
      <c r="L7" s="16"/>
      <c r="M7" s="16"/>
      <c r="N7" s="20"/>
    </row>
    <row r="8" spans="1:14" ht="12.75">
      <c r="A8" t="s">
        <v>25</v>
      </c>
      <c r="B8" s="19"/>
      <c r="H8" s="16"/>
      <c r="I8" s="16"/>
      <c r="J8" s="20"/>
      <c r="L8" s="16"/>
      <c r="M8" s="16"/>
      <c r="N8" s="20"/>
    </row>
    <row r="9" spans="1:14" ht="12.75">
      <c r="A9" t="s">
        <v>26</v>
      </c>
      <c r="B9" s="19"/>
      <c r="H9" s="16"/>
      <c r="I9" s="16"/>
      <c r="J9" s="20"/>
      <c r="L9" s="16"/>
      <c r="M9" s="16"/>
      <c r="N9" s="20"/>
    </row>
    <row r="10" spans="2:14" ht="12.75">
      <c r="B10" s="19" t="s">
        <v>28</v>
      </c>
      <c r="H10" s="16"/>
      <c r="I10" s="16"/>
      <c r="J10" s="20"/>
      <c r="L10" s="16"/>
      <c r="M10" s="16"/>
      <c r="N10" s="20"/>
    </row>
    <row r="11" spans="2:14" ht="12.75">
      <c r="B11" s="19"/>
      <c r="H11" s="16"/>
      <c r="I11" s="16"/>
      <c r="J11" s="20"/>
      <c r="L11" s="16"/>
      <c r="M11" s="16"/>
      <c r="N11" s="20"/>
    </row>
    <row r="12" spans="1:14" ht="12.75">
      <c r="A12" s="11"/>
      <c r="B12" s="8"/>
      <c r="C12" s="8"/>
      <c r="D12" s="8"/>
      <c r="E12" s="8"/>
      <c r="F12" s="37"/>
      <c r="H12" s="16"/>
      <c r="I12" s="16"/>
      <c r="J12" s="20"/>
      <c r="L12" s="16"/>
      <c r="M12" s="16"/>
      <c r="N12" s="20"/>
    </row>
    <row r="13" spans="1:14" ht="12.75">
      <c r="A13" s="11"/>
      <c r="B13" s="8"/>
      <c r="C13" s="8"/>
      <c r="D13" s="8"/>
      <c r="E13" s="8"/>
      <c r="F13" s="37"/>
      <c r="H13" s="16"/>
      <c r="I13" s="16"/>
      <c r="J13" s="20"/>
      <c r="L13" s="16"/>
      <c r="M13" s="16"/>
      <c r="N13" s="20"/>
    </row>
    <row r="14" spans="1:14" ht="12.75">
      <c r="A14" s="11"/>
      <c r="B14" s="8"/>
      <c r="C14" s="8"/>
      <c r="D14" s="8"/>
      <c r="E14" s="8"/>
      <c r="F14" s="37"/>
      <c r="H14" s="16"/>
      <c r="I14" s="16"/>
      <c r="J14" s="20"/>
      <c r="L14" s="16"/>
      <c r="M14" s="16"/>
      <c r="N14" s="20"/>
    </row>
    <row r="15" spans="1:14" ht="12.75">
      <c r="A15" s="11"/>
      <c r="B15" s="8"/>
      <c r="C15" s="8"/>
      <c r="D15" s="8"/>
      <c r="E15" s="8"/>
      <c r="F15" s="37"/>
      <c r="H15" s="16"/>
      <c r="I15" s="16"/>
      <c r="J15" s="20"/>
      <c r="L15" s="16"/>
      <c r="M15" s="16"/>
      <c r="N15" s="20"/>
    </row>
    <row r="16" spans="1:14" ht="12.75">
      <c r="A16" s="11"/>
      <c r="B16" s="8"/>
      <c r="C16" s="8"/>
      <c r="D16" s="8"/>
      <c r="E16" s="8"/>
      <c r="F16" s="37"/>
      <c r="H16" s="16"/>
      <c r="I16" s="16"/>
      <c r="J16" s="20"/>
      <c r="L16" s="16"/>
      <c r="M16" s="16"/>
      <c r="N16" s="20"/>
    </row>
    <row r="17" spans="1:14" ht="12.75">
      <c r="A17" s="11"/>
      <c r="B17" s="8"/>
      <c r="C17" s="8"/>
      <c r="D17" s="8"/>
      <c r="E17" s="8"/>
      <c r="F17" s="37"/>
      <c r="H17" s="16"/>
      <c r="I17" s="16"/>
      <c r="J17" s="20"/>
      <c r="L17" s="16"/>
      <c r="M17" s="16"/>
      <c r="N17" s="20"/>
    </row>
    <row r="18" spans="1:14" ht="12.75">
      <c r="A18" s="11"/>
      <c r="B18" s="8"/>
      <c r="C18" s="8"/>
      <c r="D18" s="8"/>
      <c r="E18" s="8"/>
      <c r="F18" s="37"/>
      <c r="H18" s="16"/>
      <c r="I18" s="16"/>
      <c r="J18" s="20"/>
      <c r="L18" s="16"/>
      <c r="M18" s="16"/>
      <c r="N18" s="20"/>
    </row>
    <row r="19" spans="1:14" ht="12.75">
      <c r="A19" s="11"/>
      <c r="B19" s="8"/>
      <c r="C19" s="8"/>
      <c r="D19" s="8"/>
      <c r="E19" s="8"/>
      <c r="F19" s="37"/>
      <c r="H19" s="16"/>
      <c r="I19" s="16"/>
      <c r="J19" s="20"/>
      <c r="L19" s="16"/>
      <c r="M19" s="16"/>
      <c r="N19" s="20"/>
    </row>
    <row r="20" spans="2:14" ht="12.75">
      <c r="B20" s="19"/>
      <c r="H20" s="16"/>
      <c r="I20" s="16"/>
      <c r="J20" s="20"/>
      <c r="L20" s="16"/>
      <c r="M20" s="16"/>
      <c r="N20" s="20"/>
    </row>
    <row r="21" spans="1:6" ht="12.75">
      <c r="A21" s="1"/>
      <c r="B21" s="2"/>
      <c r="C21" s="3"/>
      <c r="D21" s="1"/>
      <c r="E21" s="1"/>
      <c r="F21" s="3"/>
    </row>
    <row r="22" spans="1:6" ht="12.75">
      <c r="A22" s="45" t="s">
        <v>97</v>
      </c>
      <c r="B22" s="18" t="s">
        <v>0</v>
      </c>
      <c r="D22" s="1"/>
      <c r="E22" s="1"/>
      <c r="F22" s="3"/>
    </row>
    <row r="23" spans="1:6" ht="12.75">
      <c r="A23" s="45"/>
      <c r="B23" s="18"/>
      <c r="D23" s="1"/>
      <c r="E23" s="1"/>
      <c r="F23" s="3"/>
    </row>
    <row r="24" spans="1:6" ht="12.75">
      <c r="A24" s="48" t="s">
        <v>116</v>
      </c>
      <c r="B24" s="18"/>
      <c r="D24" s="1"/>
      <c r="E24" s="1"/>
      <c r="F24" s="3"/>
    </row>
    <row r="25" spans="1:8" ht="12.75">
      <c r="A25" s="49" t="s">
        <v>102</v>
      </c>
      <c r="B25" s="50"/>
      <c r="C25" s="28"/>
      <c r="D25" s="51"/>
      <c r="E25" s="51"/>
      <c r="F25" s="52"/>
      <c r="G25" s="28"/>
      <c r="H25" s="28"/>
    </row>
    <row r="26" spans="1:8" ht="12.75">
      <c r="A26" s="49" t="s">
        <v>103</v>
      </c>
      <c r="B26" s="50"/>
      <c r="C26" s="28"/>
      <c r="D26" s="51"/>
      <c r="E26" s="51"/>
      <c r="F26" s="52"/>
      <c r="G26" s="28"/>
      <c r="H26" s="28"/>
    </row>
    <row r="27" spans="1:8" ht="12.75">
      <c r="A27" s="49" t="s">
        <v>104</v>
      </c>
      <c r="B27" s="50"/>
      <c r="C27" s="28"/>
      <c r="D27" s="51"/>
      <c r="E27" s="51"/>
      <c r="F27" s="52"/>
      <c r="G27" s="28"/>
      <c r="H27" s="28"/>
    </row>
    <row r="28" spans="1:8" ht="12.75">
      <c r="A28" s="49" t="s">
        <v>117</v>
      </c>
      <c r="B28" s="50"/>
      <c r="C28" s="28"/>
      <c r="D28" s="51"/>
      <c r="E28" s="51"/>
      <c r="F28" s="52"/>
      <c r="G28" s="28"/>
      <c r="H28" s="28"/>
    </row>
    <row r="29" spans="1:8" ht="12.75">
      <c r="A29" s="49" t="s">
        <v>105</v>
      </c>
      <c r="B29" s="50"/>
      <c r="C29" s="28"/>
      <c r="D29" s="51"/>
      <c r="E29" s="51"/>
      <c r="F29" s="52"/>
      <c r="G29" s="28"/>
      <c r="H29" s="28"/>
    </row>
    <row r="30" spans="1:8" ht="12.75">
      <c r="A30" s="49" t="s">
        <v>106</v>
      </c>
      <c r="B30" s="50"/>
      <c r="C30" s="28"/>
      <c r="D30" s="51"/>
      <c r="E30" s="51"/>
      <c r="F30" s="52"/>
      <c r="G30" s="28"/>
      <c r="H30" s="28"/>
    </row>
    <row r="31" spans="1:8" ht="12.75">
      <c r="A31" s="49" t="s">
        <v>107</v>
      </c>
      <c r="B31" s="50"/>
      <c r="C31" s="28"/>
      <c r="D31" s="51"/>
      <c r="E31" s="51"/>
      <c r="F31" s="52"/>
      <c r="G31" s="28"/>
      <c r="H31" s="28"/>
    </row>
    <row r="32" spans="1:8" ht="12.75">
      <c r="A32" s="49" t="s">
        <v>108</v>
      </c>
      <c r="B32" s="50"/>
      <c r="C32" s="28"/>
      <c r="D32" s="51"/>
      <c r="E32" s="51"/>
      <c r="F32" s="52"/>
      <c r="G32" s="28"/>
      <c r="H32" s="28"/>
    </row>
    <row r="33" spans="1:8" ht="12.75">
      <c r="A33" s="49" t="s">
        <v>109</v>
      </c>
      <c r="B33" s="50"/>
      <c r="C33" s="28"/>
      <c r="D33" s="51"/>
      <c r="E33" s="51"/>
      <c r="F33" s="52"/>
      <c r="G33" s="28"/>
      <c r="H33" s="28"/>
    </row>
    <row r="34" spans="1:8" ht="12.75">
      <c r="A34" s="49" t="s">
        <v>110</v>
      </c>
      <c r="B34" s="50"/>
      <c r="C34" s="28"/>
      <c r="D34" s="51"/>
      <c r="E34" s="51"/>
      <c r="F34" s="52"/>
      <c r="G34" s="28"/>
      <c r="H34" s="28"/>
    </row>
    <row r="35" spans="1:8" ht="12.75">
      <c r="A35" s="49" t="s">
        <v>111</v>
      </c>
      <c r="B35" s="50"/>
      <c r="C35" s="28"/>
      <c r="D35" s="51"/>
      <c r="E35" s="51"/>
      <c r="F35" s="52"/>
      <c r="G35" s="28"/>
      <c r="H35" s="28"/>
    </row>
    <row r="36" spans="1:8" ht="12.75">
      <c r="A36" s="49" t="s">
        <v>112</v>
      </c>
      <c r="B36" s="50"/>
      <c r="C36" s="28"/>
      <c r="D36" s="51"/>
      <c r="E36" s="51"/>
      <c r="F36" s="52"/>
      <c r="G36" s="28"/>
      <c r="H36" s="28"/>
    </row>
    <row r="37" spans="1:8" ht="12.75">
      <c r="A37" s="49" t="s">
        <v>113</v>
      </c>
      <c r="B37" s="50"/>
      <c r="C37" s="28"/>
      <c r="D37" s="51"/>
      <c r="E37" s="51"/>
      <c r="F37" s="52"/>
      <c r="G37" s="28"/>
      <c r="H37" s="28"/>
    </row>
    <row r="38" spans="1:8" ht="12.75">
      <c r="A38" s="49" t="s">
        <v>114</v>
      </c>
      <c r="B38" s="50"/>
      <c r="C38" s="28"/>
      <c r="D38" s="51"/>
      <c r="E38" s="51"/>
      <c r="F38" s="52"/>
      <c r="G38" s="28"/>
      <c r="H38" s="28"/>
    </row>
    <row r="39" spans="1:8" ht="12.75">
      <c r="A39" s="49"/>
      <c r="B39" s="50"/>
      <c r="C39" s="28"/>
      <c r="D39" s="51"/>
      <c r="E39" s="51"/>
      <c r="F39" s="52"/>
      <c r="G39" s="28"/>
      <c r="H39" s="28"/>
    </row>
    <row r="40" spans="1:8" ht="12.75">
      <c r="A40" s="1" t="s">
        <v>328</v>
      </c>
      <c r="B40" s="18"/>
      <c r="H40" s="28"/>
    </row>
    <row r="41" ht="12.75">
      <c r="H41" s="28"/>
    </row>
    <row r="42" spans="1:8" ht="12.75">
      <c r="A42" s="50" t="s">
        <v>232</v>
      </c>
      <c r="H42" s="28"/>
    </row>
    <row r="43" spans="1:8" ht="12.75">
      <c r="A43" s="50" t="s">
        <v>233</v>
      </c>
      <c r="H43" s="28"/>
    </row>
    <row r="44" spans="1:8" ht="12.75">
      <c r="A44" s="50" t="s">
        <v>234</v>
      </c>
      <c r="H44" s="28"/>
    </row>
    <row r="45" spans="1:8" ht="12.75">
      <c r="A45" s="50" t="s">
        <v>235</v>
      </c>
      <c r="H45" s="28"/>
    </row>
    <row r="46" spans="1:8" ht="12.75">
      <c r="A46" s="50" t="s">
        <v>236</v>
      </c>
      <c r="H46" s="28"/>
    </row>
    <row r="47" spans="1:8" ht="12.75">
      <c r="A47" s="50" t="s">
        <v>237</v>
      </c>
      <c r="H47" s="28"/>
    </row>
    <row r="48" spans="1:8" ht="12.75">
      <c r="A48" s="50" t="s">
        <v>238</v>
      </c>
      <c r="H48" s="28"/>
    </row>
    <row r="49" spans="1:8" ht="12.75">
      <c r="A49" s="50" t="s">
        <v>239</v>
      </c>
      <c r="H49" s="28"/>
    </row>
    <row r="50" spans="1:8" ht="12.75">
      <c r="A50" s="50" t="s">
        <v>240</v>
      </c>
      <c r="H50" s="28"/>
    </row>
    <row r="51" spans="1:8" ht="12.75">
      <c r="A51" s="50" t="s">
        <v>241</v>
      </c>
      <c r="H51" s="28"/>
    </row>
    <row r="52" spans="1:8" ht="12.75">
      <c r="A52" s="50" t="s">
        <v>242</v>
      </c>
      <c r="H52" s="28"/>
    </row>
    <row r="53" ht="12.75">
      <c r="H53" s="28"/>
    </row>
    <row r="54" spans="1:8" ht="12.75">
      <c r="A54" s="49"/>
      <c r="B54" s="50"/>
      <c r="C54" s="28"/>
      <c r="D54" s="51"/>
      <c r="E54" s="51"/>
      <c r="F54" s="52"/>
      <c r="G54" s="28"/>
      <c r="H54" s="28"/>
    </row>
    <row r="55" spans="1:6" ht="12.75">
      <c r="A55" s="47" t="s">
        <v>115</v>
      </c>
      <c r="B55" s="18"/>
      <c r="D55" s="1"/>
      <c r="E55" s="1"/>
      <c r="F55" s="3"/>
    </row>
    <row r="56" spans="1:6" ht="12.75">
      <c r="A56" s="47"/>
      <c r="B56" s="18"/>
      <c r="D56" s="1"/>
      <c r="E56" s="1"/>
      <c r="F56" s="3"/>
    </row>
    <row r="57" spans="1:6" ht="12.75">
      <c r="A57" t="s">
        <v>98</v>
      </c>
      <c r="B57" s="18"/>
      <c r="D57" s="1"/>
      <c r="E57" s="1"/>
      <c r="F57" s="3"/>
    </row>
    <row r="58" spans="1:6" ht="12.75">
      <c r="A58" t="s">
        <v>99</v>
      </c>
      <c r="B58" s="18"/>
      <c r="D58" s="1"/>
      <c r="E58" s="1"/>
      <c r="F58" s="3"/>
    </row>
    <row r="59" spans="1:6" ht="12.75">
      <c r="A59" s="47"/>
      <c r="B59" s="18"/>
      <c r="D59" s="1"/>
      <c r="E59" s="1"/>
      <c r="F59" s="3"/>
    </row>
    <row r="60" spans="1:6" ht="12.75">
      <c r="A60" s="43">
        <v>1</v>
      </c>
      <c r="B60" s="44" t="s">
        <v>34</v>
      </c>
      <c r="C60" s="42"/>
      <c r="D60" s="1"/>
      <c r="E60" s="1"/>
      <c r="F60" s="3"/>
    </row>
    <row r="61" spans="1:6" ht="12.75">
      <c r="A61" s="11">
        <v>1</v>
      </c>
      <c r="B61" s="2" t="s">
        <v>51</v>
      </c>
      <c r="C61" s="3"/>
      <c r="D61" s="1"/>
      <c r="E61" s="1"/>
      <c r="F61" s="3"/>
    </row>
    <row r="62" spans="1:5" ht="12.75">
      <c r="A62" s="11">
        <v>1</v>
      </c>
      <c r="B62" s="16" t="s">
        <v>52</v>
      </c>
      <c r="C62" s="16"/>
      <c r="D62" s="16"/>
      <c r="E62" s="16"/>
    </row>
    <row r="63" spans="1:5" ht="12.75">
      <c r="A63" s="11">
        <v>1</v>
      </c>
      <c r="B63" s="16"/>
      <c r="C63" s="16"/>
      <c r="D63" s="16"/>
      <c r="E63" s="16"/>
    </row>
    <row r="64" spans="1:5" ht="12.75">
      <c r="A64" s="11">
        <v>1</v>
      </c>
      <c r="B64" s="16" t="s">
        <v>53</v>
      </c>
      <c r="C64" s="16"/>
      <c r="D64" s="16"/>
      <c r="E64" s="16"/>
    </row>
    <row r="65" spans="1:5" ht="12.75">
      <c r="A65" s="11">
        <v>1</v>
      </c>
      <c r="B65" s="16" t="s">
        <v>55</v>
      </c>
      <c r="C65" s="16"/>
      <c r="D65" s="16"/>
      <c r="E65" s="16"/>
    </row>
    <row r="66" spans="1:6" ht="12.75">
      <c r="A66" s="11">
        <v>1</v>
      </c>
      <c r="B66" s="2" t="s">
        <v>54</v>
      </c>
      <c r="C66" s="3"/>
      <c r="D66" s="1"/>
      <c r="E66" s="1"/>
      <c r="F66" s="3"/>
    </row>
    <row r="67" spans="1:6" ht="12.75">
      <c r="A67" s="11">
        <v>1</v>
      </c>
      <c r="B67" s="2"/>
      <c r="C67" s="3"/>
      <c r="D67" s="1"/>
      <c r="E67" s="1"/>
      <c r="F67" s="3"/>
    </row>
    <row r="68" spans="1:2" ht="12.75">
      <c r="A68" s="11">
        <v>1</v>
      </c>
      <c r="B68" s="18" t="s">
        <v>43</v>
      </c>
    </row>
    <row r="69" spans="1:2" ht="12.75">
      <c r="A69" s="11">
        <v>1</v>
      </c>
      <c r="B69" s="18" t="s">
        <v>44</v>
      </c>
    </row>
    <row r="70" spans="1:2" ht="12.75">
      <c r="A70" s="11">
        <v>1</v>
      </c>
      <c r="B70" s="18" t="s">
        <v>336</v>
      </c>
    </row>
    <row r="71" spans="1:2" ht="12.75">
      <c r="A71" s="11">
        <v>1</v>
      </c>
      <c r="B71" s="18" t="s">
        <v>45</v>
      </c>
    </row>
    <row r="72" spans="1:2" ht="12.75">
      <c r="A72" s="11">
        <v>1</v>
      </c>
      <c r="B72" s="18" t="s">
        <v>46</v>
      </c>
    </row>
    <row r="73" spans="1:2" ht="12.75">
      <c r="A73" s="11">
        <v>1</v>
      </c>
      <c r="B73" s="18"/>
    </row>
    <row r="74" spans="1:2" ht="12.75">
      <c r="A74" s="11">
        <v>1</v>
      </c>
      <c r="B74" s="18" t="s">
        <v>303</v>
      </c>
    </row>
    <row r="75" spans="1:2" ht="12.75">
      <c r="A75" s="11">
        <v>1</v>
      </c>
      <c r="B75" s="18" t="s">
        <v>47</v>
      </c>
    </row>
    <row r="76" spans="1:2" ht="12.75">
      <c r="A76" s="11">
        <v>1</v>
      </c>
      <c r="B76" s="18" t="s">
        <v>48</v>
      </c>
    </row>
    <row r="77" spans="1:2" ht="12.75">
      <c r="A77" s="11">
        <v>1</v>
      </c>
      <c r="B77" s="18" t="s">
        <v>23</v>
      </c>
    </row>
    <row r="78" spans="1:2" ht="12.75">
      <c r="A78" s="11">
        <v>1</v>
      </c>
      <c r="B78" s="18"/>
    </row>
    <row r="79" spans="1:2" ht="12.75">
      <c r="A79" s="11">
        <v>1</v>
      </c>
      <c r="B79" s="18" t="s">
        <v>49</v>
      </c>
    </row>
    <row r="80" spans="1:2" ht="12.75">
      <c r="A80" s="11">
        <v>1</v>
      </c>
      <c r="B80" s="18" t="s">
        <v>50</v>
      </c>
    </row>
    <row r="81" spans="1:2" ht="12.75">
      <c r="A81" s="11">
        <v>1</v>
      </c>
      <c r="B81" s="18"/>
    </row>
    <row r="82" ht="12.75">
      <c r="A82" s="11">
        <v>2</v>
      </c>
    </row>
    <row r="83" spans="1:3" ht="12.75">
      <c r="A83" s="43">
        <v>2</v>
      </c>
      <c r="B83" s="44" t="s">
        <v>34</v>
      </c>
      <c r="C83" s="42"/>
    </row>
    <row r="84" spans="1:5" ht="12.75">
      <c r="A84" s="11">
        <v>2</v>
      </c>
      <c r="B84" s="16" t="s">
        <v>56</v>
      </c>
      <c r="C84" s="16"/>
      <c r="D84" s="16"/>
      <c r="E84" s="16"/>
    </row>
    <row r="85" spans="1:5" ht="12.75">
      <c r="A85" s="11">
        <v>2</v>
      </c>
      <c r="B85" s="16" t="s">
        <v>57</v>
      </c>
      <c r="C85" s="16"/>
      <c r="D85" s="16"/>
      <c r="E85" s="16"/>
    </row>
    <row r="86" spans="1:5" ht="12.75">
      <c r="A86" s="11">
        <v>2</v>
      </c>
      <c r="B86" s="16" t="s">
        <v>58</v>
      </c>
      <c r="C86" s="16"/>
      <c r="D86" s="16"/>
      <c r="E86" s="16"/>
    </row>
    <row r="87" spans="1:5" ht="12.75">
      <c r="A87" s="11">
        <v>2</v>
      </c>
      <c r="B87" s="16"/>
      <c r="C87" s="16"/>
      <c r="D87" s="16"/>
      <c r="E87" s="16"/>
    </row>
    <row r="88" spans="1:5" ht="12.75">
      <c r="A88" s="11">
        <v>2</v>
      </c>
      <c r="B88" s="16" t="s">
        <v>59</v>
      </c>
      <c r="C88" s="16"/>
      <c r="D88" s="16"/>
      <c r="E88" s="16"/>
    </row>
    <row r="89" spans="1:2" ht="12.75">
      <c r="A89" s="11">
        <v>2</v>
      </c>
      <c r="B89" s="16" t="s">
        <v>60</v>
      </c>
    </row>
    <row r="90" spans="1:2" ht="12.75">
      <c r="A90" s="11">
        <v>2</v>
      </c>
      <c r="B90" s="16" t="s">
        <v>61</v>
      </c>
    </row>
    <row r="91" spans="1:2" ht="12.75">
      <c r="A91" s="11">
        <v>2</v>
      </c>
      <c r="B91" s="18" t="s">
        <v>135</v>
      </c>
    </row>
    <row r="92" spans="1:2" ht="12.75">
      <c r="A92" s="11">
        <v>2</v>
      </c>
      <c r="B92" s="18" t="s">
        <v>62</v>
      </c>
    </row>
    <row r="93" spans="1:2" ht="12.75">
      <c r="A93" s="11">
        <v>2</v>
      </c>
      <c r="B93" s="18" t="s">
        <v>63</v>
      </c>
    </row>
    <row r="94" spans="1:2" ht="12.75">
      <c r="A94" s="11">
        <v>2</v>
      </c>
      <c r="B94" s="18" t="s">
        <v>64</v>
      </c>
    </row>
    <row r="95" spans="1:2" ht="12.75">
      <c r="A95" s="11">
        <v>2</v>
      </c>
      <c r="B95" s="18" t="s">
        <v>65</v>
      </c>
    </row>
    <row r="96" spans="1:3" ht="12.75">
      <c r="A96" s="11">
        <v>2</v>
      </c>
      <c r="B96" s="18" t="s">
        <v>66</v>
      </c>
      <c r="C96" s="18" t="s">
        <v>67</v>
      </c>
    </row>
    <row r="97" spans="1:2" ht="12.75">
      <c r="A97" s="11">
        <v>2</v>
      </c>
      <c r="B97" s="18" t="s">
        <v>68</v>
      </c>
    </row>
    <row r="98" spans="1:2" ht="12.75">
      <c r="A98" s="11">
        <v>2</v>
      </c>
      <c r="B98" s="18" t="s">
        <v>69</v>
      </c>
    </row>
    <row r="99" spans="1:2" ht="12.75">
      <c r="A99" s="11">
        <v>2</v>
      </c>
      <c r="B99" s="18"/>
    </row>
    <row r="100" spans="1:2" ht="12.75">
      <c r="A100" s="11">
        <v>2</v>
      </c>
      <c r="B100" s="18" t="s">
        <v>70</v>
      </c>
    </row>
    <row r="101" spans="1:2" ht="12.75">
      <c r="A101" s="11">
        <v>2</v>
      </c>
      <c r="B101" s="18" t="s">
        <v>71</v>
      </c>
    </row>
    <row r="102" spans="1:2" ht="12.75">
      <c r="A102" s="11">
        <v>2</v>
      </c>
      <c r="B102" s="18" t="s">
        <v>72</v>
      </c>
    </row>
    <row r="103" spans="1:2" ht="12.75">
      <c r="A103" s="11">
        <v>2</v>
      </c>
      <c r="B103" s="18" t="s">
        <v>73</v>
      </c>
    </row>
    <row r="104" spans="1:3" ht="12.75">
      <c r="A104" s="11">
        <v>2</v>
      </c>
      <c r="B104" s="18" t="s">
        <v>74</v>
      </c>
      <c r="C104" s="18" t="s">
        <v>75</v>
      </c>
    </row>
    <row r="105" spans="1:2" ht="12.75">
      <c r="A105" s="11">
        <v>2</v>
      </c>
      <c r="B105" s="18" t="s">
        <v>76</v>
      </c>
    </row>
    <row r="106" spans="1:2" ht="12.75">
      <c r="A106" s="11">
        <v>2</v>
      </c>
      <c r="B106" s="18" t="s">
        <v>77</v>
      </c>
    </row>
    <row r="107" spans="1:2" ht="12.75">
      <c r="A107" s="11">
        <v>2</v>
      </c>
      <c r="B107" s="18" t="s">
        <v>78</v>
      </c>
    </row>
    <row r="108" spans="1:2" ht="12.75">
      <c r="A108" s="11">
        <v>2</v>
      </c>
      <c r="B108" s="18" t="s">
        <v>79</v>
      </c>
    </row>
    <row r="109" spans="1:2" ht="12.75">
      <c r="A109" s="11">
        <v>2</v>
      </c>
      <c r="B109" s="18" t="s">
        <v>80</v>
      </c>
    </row>
    <row r="110" spans="1:2" ht="12.75">
      <c r="A110" s="11">
        <v>2</v>
      </c>
      <c r="B110" s="18" t="s">
        <v>81</v>
      </c>
    </row>
    <row r="111" spans="1:2" ht="12.75">
      <c r="A111" s="11">
        <v>2</v>
      </c>
      <c r="B111" s="18"/>
    </row>
    <row r="112" spans="1:2" ht="12.75">
      <c r="A112" s="11">
        <v>2</v>
      </c>
      <c r="B112" s="18" t="s">
        <v>136</v>
      </c>
    </row>
    <row r="113" spans="1:2" ht="12.75">
      <c r="A113" s="11">
        <v>2</v>
      </c>
      <c r="B113" s="18" t="s">
        <v>137</v>
      </c>
    </row>
    <row r="114" spans="1:2" ht="12.75">
      <c r="A114" s="11">
        <v>2</v>
      </c>
      <c r="B114" s="18"/>
    </row>
    <row r="115" spans="1:2" ht="12.75">
      <c r="A115" s="11">
        <v>2</v>
      </c>
      <c r="B115" s="18" t="s">
        <v>82</v>
      </c>
    </row>
    <row r="116" spans="1:2" ht="12.75">
      <c r="A116" s="11">
        <v>2</v>
      </c>
      <c r="B116" s="18" t="s">
        <v>83</v>
      </c>
    </row>
    <row r="117" spans="1:2" ht="12.75">
      <c r="A117" s="11">
        <v>2</v>
      </c>
      <c r="B117" s="18" t="s">
        <v>84</v>
      </c>
    </row>
    <row r="118" spans="1:2" ht="12.75">
      <c r="A118" s="11">
        <v>2</v>
      </c>
      <c r="B118" s="18" t="s">
        <v>85</v>
      </c>
    </row>
    <row r="119" spans="1:2" ht="12.75">
      <c r="A119" s="11">
        <v>2</v>
      </c>
      <c r="B119" s="18" t="s">
        <v>86</v>
      </c>
    </row>
    <row r="120" spans="1:2" ht="12.75">
      <c r="A120" s="11">
        <v>2</v>
      </c>
      <c r="B120" s="18" t="s">
        <v>87</v>
      </c>
    </row>
    <row r="121" spans="1:2" ht="12.75">
      <c r="A121" s="11">
        <v>2</v>
      </c>
      <c r="B121" s="18"/>
    </row>
    <row r="122" spans="1:2" ht="12.75">
      <c r="A122" s="11">
        <v>2</v>
      </c>
      <c r="B122" s="18" t="s">
        <v>88</v>
      </c>
    </row>
    <row r="123" spans="1:2" ht="12.75">
      <c r="A123" s="11">
        <v>2</v>
      </c>
      <c r="B123" s="18" t="s">
        <v>89</v>
      </c>
    </row>
    <row r="124" spans="1:2" ht="12.75">
      <c r="A124" s="11">
        <v>2</v>
      </c>
      <c r="B124" s="18"/>
    </row>
    <row r="125" spans="1:2" ht="12.75">
      <c r="A125" s="11">
        <v>3</v>
      </c>
      <c r="B125" s="18"/>
    </row>
    <row r="126" spans="1:3" ht="12.75">
      <c r="A126" s="43">
        <v>3</v>
      </c>
      <c r="B126" s="44" t="s">
        <v>34</v>
      </c>
      <c r="C126" s="42"/>
    </row>
    <row r="127" spans="1:2" ht="12.75">
      <c r="A127" s="11">
        <v>3</v>
      </c>
      <c r="B127" s="16" t="s">
        <v>90</v>
      </c>
    </row>
    <row r="128" spans="1:2" ht="12.75">
      <c r="A128" s="11">
        <v>3</v>
      </c>
      <c r="B128" s="16" t="s">
        <v>91</v>
      </c>
    </row>
    <row r="129" spans="1:2" ht="12.75">
      <c r="A129" s="11">
        <v>3</v>
      </c>
      <c r="B129" s="16" t="s">
        <v>92</v>
      </c>
    </row>
    <row r="130" spans="1:2" ht="12.75">
      <c r="A130" s="11">
        <v>3</v>
      </c>
      <c r="B130" s="16"/>
    </row>
    <row r="131" spans="1:2" ht="12.75">
      <c r="A131" s="11">
        <v>3</v>
      </c>
      <c r="B131" s="18" t="s">
        <v>134</v>
      </c>
    </row>
    <row r="132" spans="1:3" ht="12.75">
      <c r="A132" s="11">
        <v>3</v>
      </c>
      <c r="B132" s="18" t="s">
        <v>308</v>
      </c>
      <c r="C132" s="18"/>
    </row>
    <row r="133" spans="1:2" ht="12.75">
      <c r="A133" s="11">
        <v>3</v>
      </c>
      <c r="B133" s="18" t="s">
        <v>93</v>
      </c>
    </row>
    <row r="134" spans="1:2" ht="12.75">
      <c r="A134" s="11">
        <v>3</v>
      </c>
      <c r="B134" s="18" t="s">
        <v>94</v>
      </c>
    </row>
    <row r="135" spans="1:2" ht="12.75">
      <c r="A135" s="11">
        <v>3</v>
      </c>
      <c r="B135" s="18" t="s">
        <v>95</v>
      </c>
    </row>
    <row r="136" spans="1:2" ht="12.75">
      <c r="A136" s="11">
        <v>3</v>
      </c>
      <c r="B136" s="18" t="s">
        <v>96</v>
      </c>
    </row>
    <row r="137" spans="1:2" ht="12.75">
      <c r="A137" s="11">
        <v>3</v>
      </c>
      <c r="B137" s="18" t="s">
        <v>12</v>
      </c>
    </row>
    <row r="138" spans="1:2" ht="12.75">
      <c r="A138" s="11">
        <v>4</v>
      </c>
      <c r="B138" s="18"/>
    </row>
    <row r="139" spans="1:3" ht="12.75">
      <c r="A139" s="43">
        <v>4</v>
      </c>
      <c r="B139" s="44" t="s">
        <v>34</v>
      </c>
      <c r="C139" s="42"/>
    </row>
    <row r="140" spans="1:2" ht="12.75">
      <c r="A140" s="11">
        <v>4</v>
      </c>
      <c r="B140" s="16" t="s">
        <v>310</v>
      </c>
    </row>
    <row r="141" spans="1:2" ht="12.75">
      <c r="A141" s="11">
        <v>4</v>
      </c>
      <c r="B141" s="16"/>
    </row>
    <row r="142" spans="1:9" s="24" customFormat="1" ht="12.75">
      <c r="A142" s="11">
        <v>4</v>
      </c>
      <c r="B142" s="18" t="s">
        <v>311</v>
      </c>
      <c r="C142" s="18"/>
      <c r="D142"/>
      <c r="E142"/>
      <c r="F142"/>
      <c r="G142"/>
      <c r="H142"/>
      <c r="I142"/>
    </row>
    <row r="143" spans="1:9" s="24" customFormat="1" ht="12.75">
      <c r="A143" s="11">
        <v>4</v>
      </c>
      <c r="B143" s="18" t="s">
        <v>321</v>
      </c>
      <c r="C143" s="18"/>
      <c r="D143"/>
      <c r="E143"/>
      <c r="F143"/>
      <c r="G143"/>
      <c r="H143"/>
      <c r="I143"/>
    </row>
    <row r="144" spans="1:9" s="24" customFormat="1" ht="12.75">
      <c r="A144" s="11">
        <v>4</v>
      </c>
      <c r="B144" s="18" t="s">
        <v>322</v>
      </c>
      <c r="C144" s="18"/>
      <c r="D144"/>
      <c r="E144"/>
      <c r="F144"/>
      <c r="G144"/>
      <c r="H144"/>
      <c r="I144"/>
    </row>
    <row r="145" spans="1:9" s="24" customFormat="1" ht="12.75">
      <c r="A145" s="11">
        <v>4</v>
      </c>
      <c r="B145" s="18" t="s">
        <v>312</v>
      </c>
      <c r="C145" s="18"/>
      <c r="D145"/>
      <c r="E145"/>
      <c r="F145"/>
      <c r="G145"/>
      <c r="H145"/>
      <c r="I145"/>
    </row>
    <row r="146" spans="1:9" s="24" customFormat="1" ht="12.75">
      <c r="A146" s="11">
        <v>4</v>
      </c>
      <c r="B146" s="18" t="s">
        <v>313</v>
      </c>
      <c r="C146" s="18"/>
      <c r="D146"/>
      <c r="E146"/>
      <c r="F146"/>
      <c r="G146"/>
      <c r="H146"/>
      <c r="I146"/>
    </row>
    <row r="147" spans="1:9" s="24" customFormat="1" ht="12.75">
      <c r="A147" s="11">
        <v>4</v>
      </c>
      <c r="B147" s="18" t="s">
        <v>314</v>
      </c>
      <c r="C147" s="18"/>
      <c r="D147"/>
      <c r="E147"/>
      <c r="F147"/>
      <c r="G147"/>
      <c r="H147"/>
      <c r="I147"/>
    </row>
    <row r="148" spans="1:9" s="24" customFormat="1" ht="12.75">
      <c r="A148" s="11">
        <v>4</v>
      </c>
      <c r="B148" s="18" t="s">
        <v>315</v>
      </c>
      <c r="C148" s="18"/>
      <c r="D148"/>
      <c r="E148"/>
      <c r="F148"/>
      <c r="G148"/>
      <c r="H148"/>
      <c r="I148"/>
    </row>
    <row r="149" spans="1:9" s="24" customFormat="1" ht="12.75">
      <c r="A149" s="11">
        <v>4</v>
      </c>
      <c r="B149" s="18" t="s">
        <v>316</v>
      </c>
      <c r="C149" s="18"/>
      <c r="D149"/>
      <c r="E149"/>
      <c r="F149"/>
      <c r="G149"/>
      <c r="H149"/>
      <c r="I149"/>
    </row>
    <row r="150" spans="1:9" s="24" customFormat="1" ht="12.75">
      <c r="A150" s="11">
        <v>4</v>
      </c>
      <c r="B150" s="18"/>
      <c r="C150" s="18"/>
      <c r="D150"/>
      <c r="E150"/>
      <c r="F150"/>
      <c r="G150"/>
      <c r="H150"/>
      <c r="I150"/>
    </row>
    <row r="151" spans="1:9" s="24" customFormat="1" ht="12.75">
      <c r="A151" s="11">
        <v>4</v>
      </c>
      <c r="B151" s="18" t="s">
        <v>323</v>
      </c>
      <c r="C151" s="18"/>
      <c r="D151"/>
      <c r="E151"/>
      <c r="F151"/>
      <c r="G151"/>
      <c r="H151"/>
      <c r="I151"/>
    </row>
    <row r="152" spans="1:9" s="24" customFormat="1" ht="12.75">
      <c r="A152" s="11">
        <v>4</v>
      </c>
      <c r="B152" s="18" t="s">
        <v>324</v>
      </c>
      <c r="C152" s="18"/>
      <c r="D152"/>
      <c r="E152"/>
      <c r="F152"/>
      <c r="G152"/>
      <c r="H152"/>
      <c r="I152"/>
    </row>
    <row r="153" spans="1:9" s="24" customFormat="1" ht="12.75">
      <c r="A153" s="11">
        <v>4</v>
      </c>
      <c r="B153" s="18" t="s">
        <v>325</v>
      </c>
      <c r="C153" s="18"/>
      <c r="D153"/>
      <c r="E153"/>
      <c r="F153"/>
      <c r="G153"/>
      <c r="H153"/>
      <c r="I153"/>
    </row>
    <row r="154" spans="1:9" s="24" customFormat="1" ht="12.75">
      <c r="A154" s="11">
        <v>4</v>
      </c>
      <c r="B154" s="18" t="s">
        <v>326</v>
      </c>
      <c r="C154" s="18"/>
      <c r="D154"/>
      <c r="E154"/>
      <c r="F154"/>
      <c r="G154"/>
      <c r="H154"/>
      <c r="I154"/>
    </row>
    <row r="155" spans="1:9" s="24" customFormat="1" ht="12.75">
      <c r="A155" s="11">
        <v>4</v>
      </c>
      <c r="B155" s="18"/>
      <c r="C155" s="18"/>
      <c r="D155"/>
      <c r="E155"/>
      <c r="F155"/>
      <c r="G155"/>
      <c r="H155"/>
      <c r="I155"/>
    </row>
    <row r="156" spans="1:9" s="24" customFormat="1" ht="12.75">
      <c r="A156" s="11">
        <v>4</v>
      </c>
      <c r="B156" s="18" t="s">
        <v>317</v>
      </c>
      <c r="C156" s="18"/>
      <c r="D156"/>
      <c r="E156"/>
      <c r="F156"/>
      <c r="G156"/>
      <c r="H156"/>
      <c r="I156"/>
    </row>
    <row r="157" spans="1:9" s="24" customFormat="1" ht="12.75">
      <c r="A157" s="11">
        <v>4</v>
      </c>
      <c r="B157" s="18" t="s">
        <v>318</v>
      </c>
      <c r="C157" s="18"/>
      <c r="D157"/>
      <c r="E157"/>
      <c r="F157"/>
      <c r="G157"/>
      <c r="H157"/>
      <c r="I157"/>
    </row>
    <row r="158" spans="1:9" s="24" customFormat="1" ht="12.75">
      <c r="A158" s="11">
        <v>4</v>
      </c>
      <c r="B158" s="18" t="s">
        <v>319</v>
      </c>
      <c r="C158" s="18"/>
      <c r="D158"/>
      <c r="E158"/>
      <c r="F158"/>
      <c r="G158"/>
      <c r="H158"/>
      <c r="I158"/>
    </row>
    <row r="159" spans="1:9" s="24" customFormat="1" ht="12.75">
      <c r="A159" s="11">
        <v>4</v>
      </c>
      <c r="B159" s="18" t="s">
        <v>320</v>
      </c>
      <c r="C159" s="18"/>
      <c r="D159"/>
      <c r="E159"/>
      <c r="F159"/>
      <c r="G159"/>
      <c r="H159"/>
      <c r="I159"/>
    </row>
    <row r="160" spans="1:9" s="24" customFormat="1" ht="12.75">
      <c r="A160" s="11">
        <v>4</v>
      </c>
      <c r="B160"/>
      <c r="C160"/>
      <c r="D160"/>
      <c r="E160"/>
      <c r="F160"/>
      <c r="G160"/>
      <c r="H160"/>
      <c r="I160"/>
    </row>
    <row r="161" ht="12.75">
      <c r="A161" s="11">
        <v>5</v>
      </c>
    </row>
    <row r="162" spans="1:3" ht="12.75">
      <c r="A162" s="43">
        <v>5</v>
      </c>
      <c r="B162" s="44" t="s">
        <v>34</v>
      </c>
      <c r="C162" s="42"/>
    </row>
    <row r="163" spans="1:2" ht="12.75">
      <c r="A163" s="11">
        <v>5</v>
      </c>
      <c r="B163" s="16" t="s">
        <v>32</v>
      </c>
    </row>
    <row r="164" spans="1:2" ht="12.75">
      <c r="A164" s="11">
        <v>5</v>
      </c>
      <c r="B164" s="16" t="s">
        <v>24</v>
      </c>
    </row>
    <row r="165" ht="12.75">
      <c r="A165" s="11">
        <v>5</v>
      </c>
    </row>
    <row r="166" spans="1:2" ht="12.75">
      <c r="A166" s="11">
        <v>5</v>
      </c>
      <c r="B166" s="18" t="s">
        <v>33</v>
      </c>
    </row>
    <row r="167" spans="1:2" ht="12.75">
      <c r="A167" s="11">
        <v>5</v>
      </c>
      <c r="B167" s="18" t="s">
        <v>128</v>
      </c>
    </row>
    <row r="168" spans="1:2" ht="12.75">
      <c r="A168" s="11">
        <v>5</v>
      </c>
      <c r="B168" s="18" t="s">
        <v>129</v>
      </c>
    </row>
    <row r="169" ht="12.75">
      <c r="A169" s="11">
        <v>5</v>
      </c>
    </row>
    <row r="170" spans="1:2" ht="12.75">
      <c r="A170" s="11">
        <v>5</v>
      </c>
      <c r="B170" s="18" t="s">
        <v>130</v>
      </c>
    </row>
    <row r="171" spans="1:2" ht="12.75">
      <c r="A171" s="11">
        <v>5</v>
      </c>
      <c r="B171" s="18" t="s">
        <v>131</v>
      </c>
    </row>
    <row r="172" spans="1:2" ht="12.75">
      <c r="A172" s="11">
        <v>5</v>
      </c>
      <c r="B172" s="18" t="s">
        <v>132</v>
      </c>
    </row>
    <row r="173" spans="1:2" ht="12.75">
      <c r="A173" s="11">
        <v>5</v>
      </c>
      <c r="B173" s="18" t="s">
        <v>133</v>
      </c>
    </row>
    <row r="174" spans="1:2" ht="12.75">
      <c r="A174" s="11">
        <v>5</v>
      </c>
      <c r="B174" s="18"/>
    </row>
    <row r="175" ht="12.75">
      <c r="A175" s="11">
        <v>6</v>
      </c>
    </row>
    <row r="176" spans="1:3" ht="12.75">
      <c r="A176" s="43">
        <v>6</v>
      </c>
      <c r="B176" s="44" t="s">
        <v>34</v>
      </c>
      <c r="C176" s="42"/>
    </row>
    <row r="177" spans="1:2" ht="12.75">
      <c r="A177" s="11">
        <v>6</v>
      </c>
      <c r="B177" s="16" t="s">
        <v>100</v>
      </c>
    </row>
    <row r="178" spans="1:2" ht="12.75">
      <c r="A178" s="11">
        <v>6</v>
      </c>
      <c r="B178" s="16"/>
    </row>
    <row r="179" ht="12.75">
      <c r="A179" s="11">
        <v>7</v>
      </c>
    </row>
    <row r="180" spans="1:3" ht="12.75">
      <c r="A180" s="43">
        <v>7</v>
      </c>
      <c r="B180" s="44" t="s">
        <v>34</v>
      </c>
      <c r="C180" s="42"/>
    </row>
    <row r="181" spans="1:2" ht="12.75">
      <c r="A181" s="11">
        <v>7</v>
      </c>
      <c r="B181" s="16" t="s">
        <v>127</v>
      </c>
    </row>
    <row r="182" spans="1:2" ht="12.75">
      <c r="A182" s="11">
        <v>7</v>
      </c>
      <c r="B182" s="16"/>
    </row>
    <row r="183" spans="1:2" ht="12.75">
      <c r="A183" s="11">
        <v>7</v>
      </c>
      <c r="B183" s="18" t="s">
        <v>118</v>
      </c>
    </row>
    <row r="184" spans="1:2" ht="12.75">
      <c r="A184" s="11">
        <v>7</v>
      </c>
      <c r="B184" s="18" t="s">
        <v>119</v>
      </c>
    </row>
    <row r="185" spans="1:2" ht="12.75">
      <c r="A185" s="11">
        <v>7</v>
      </c>
      <c r="B185" s="18" t="s">
        <v>120</v>
      </c>
    </row>
    <row r="186" spans="1:2" ht="12.75">
      <c r="A186" s="11">
        <v>7</v>
      </c>
      <c r="B186" s="18" t="s">
        <v>121</v>
      </c>
    </row>
    <row r="187" spans="1:2" ht="12.75">
      <c r="A187" s="11">
        <v>7</v>
      </c>
      <c r="B187" s="18" t="s">
        <v>122</v>
      </c>
    </row>
    <row r="188" spans="1:2" ht="12.75">
      <c r="A188" s="11">
        <v>7</v>
      </c>
      <c r="B188" s="18"/>
    </row>
    <row r="189" spans="1:2" ht="12.75">
      <c r="A189" s="11">
        <v>7</v>
      </c>
      <c r="B189" s="18" t="s">
        <v>123</v>
      </c>
    </row>
    <row r="190" spans="1:2" ht="12.75">
      <c r="A190" s="11">
        <v>7</v>
      </c>
      <c r="B190" s="18" t="s">
        <v>124</v>
      </c>
    </row>
    <row r="191" spans="1:2" ht="12.75">
      <c r="A191" s="11">
        <v>7</v>
      </c>
      <c r="B191" s="18" t="s">
        <v>125</v>
      </c>
    </row>
    <row r="192" spans="1:2" ht="12.75">
      <c r="A192" s="11">
        <v>7</v>
      </c>
      <c r="B192" s="18" t="s">
        <v>126</v>
      </c>
    </row>
    <row r="193" spans="1:11" ht="12.75">
      <c r="A193" s="12"/>
      <c r="B193" s="242"/>
      <c r="C193" s="171"/>
      <c r="D193" s="171"/>
      <c r="E193" s="171"/>
      <c r="F193" s="171"/>
      <c r="G193" s="171"/>
      <c r="H193" s="171"/>
      <c r="I193" s="171"/>
      <c r="J193" s="171"/>
      <c r="K193" s="171"/>
    </row>
    <row r="194" spans="1:6" ht="12.75">
      <c r="A194" s="127" t="s">
        <v>159</v>
      </c>
      <c r="B194" s="8"/>
      <c r="C194" s="8"/>
      <c r="D194" s="8"/>
      <c r="E194" s="53"/>
      <c r="F194" s="54"/>
    </row>
    <row r="195" spans="1:6" ht="12.75">
      <c r="A195" s="34" t="s">
        <v>228</v>
      </c>
      <c r="B195" s="6"/>
      <c r="C195" s="7"/>
      <c r="D195" s="5"/>
      <c r="E195" s="5"/>
      <c r="F195" s="9"/>
    </row>
    <row r="196" spans="1:14" ht="12.75">
      <c r="A196" s="4" t="s">
        <v>229</v>
      </c>
      <c r="E196" s="5"/>
      <c r="F196" s="9"/>
      <c r="H196" s="16"/>
      <c r="I196" s="16"/>
      <c r="J196" s="20"/>
      <c r="L196" s="16"/>
      <c r="M196" s="16"/>
      <c r="N196" s="20"/>
    </row>
    <row r="197" ht="12.75">
      <c r="A197" s="50" t="s">
        <v>232</v>
      </c>
    </row>
    <row r="198" ht="12.75">
      <c r="A198" s="50" t="s">
        <v>233</v>
      </c>
    </row>
    <row r="199" ht="12.75">
      <c r="A199" s="50" t="s">
        <v>234</v>
      </c>
    </row>
    <row r="200" ht="12.75">
      <c r="A200" s="50" t="s">
        <v>235</v>
      </c>
    </row>
    <row r="201" ht="12.75">
      <c r="A201" s="50" t="s">
        <v>236</v>
      </c>
    </row>
    <row r="202" ht="12.75">
      <c r="A202" s="50" t="s">
        <v>237</v>
      </c>
    </row>
    <row r="203" ht="12.75">
      <c r="A203" s="50" t="s">
        <v>238</v>
      </c>
    </row>
    <row r="204" ht="12.75">
      <c r="A204" s="50" t="s">
        <v>239</v>
      </c>
    </row>
    <row r="205" ht="12.75">
      <c r="A205" s="50" t="s">
        <v>240</v>
      </c>
    </row>
    <row r="206" ht="12.75">
      <c r="A206" s="50" t="s">
        <v>241</v>
      </c>
    </row>
    <row r="207" ht="12.75">
      <c r="A207" s="50" t="s">
        <v>242</v>
      </c>
    </row>
    <row r="209" spans="1:2" ht="12.75">
      <c r="A209" s="47" t="s">
        <v>115</v>
      </c>
      <c r="B209" s="18"/>
    </row>
    <row r="210" spans="1:2" ht="12.75">
      <c r="A210" s="47"/>
      <c r="B210" s="18"/>
    </row>
    <row r="211" spans="1:2" ht="12.75">
      <c r="A211" t="s">
        <v>98</v>
      </c>
      <c r="B211" s="18"/>
    </row>
    <row r="212" spans="1:2" ht="12.75">
      <c r="A212" t="s">
        <v>99</v>
      </c>
      <c r="B212" s="18"/>
    </row>
    <row r="213" ht="12.75">
      <c r="B213" s="18"/>
    </row>
    <row r="214" spans="1:3" ht="12.75">
      <c r="A214" s="43">
        <v>8</v>
      </c>
      <c r="B214" s="238" t="s">
        <v>34</v>
      </c>
      <c r="C214" s="239"/>
    </row>
    <row r="215" spans="1:6" ht="12.75">
      <c r="A215" s="11">
        <v>8</v>
      </c>
      <c r="B215" s="48" t="s">
        <v>243</v>
      </c>
      <c r="C215" s="3"/>
      <c r="D215" s="1"/>
      <c r="E215" s="1"/>
      <c r="F215" s="3"/>
    </row>
    <row r="216" spans="1:6" ht="12.75">
      <c r="A216" s="11">
        <v>8</v>
      </c>
      <c r="B216" s="2" t="s">
        <v>244</v>
      </c>
      <c r="C216" s="3"/>
      <c r="D216" s="1"/>
      <c r="E216" s="1"/>
      <c r="F216" s="3"/>
    </row>
    <row r="217" spans="1:5" ht="12.75">
      <c r="A217" s="11">
        <v>8</v>
      </c>
      <c r="B217" s="16" t="s">
        <v>245</v>
      </c>
      <c r="C217" s="16"/>
      <c r="D217" s="16"/>
      <c r="E217" s="16"/>
    </row>
    <row r="218" spans="1:5" ht="12.75">
      <c r="A218" s="11">
        <v>8</v>
      </c>
      <c r="B218" s="16" t="s">
        <v>246</v>
      </c>
      <c r="C218" s="16"/>
      <c r="D218" s="16"/>
      <c r="E218" s="16"/>
    </row>
    <row r="219" spans="1:5" ht="12.75">
      <c r="A219" s="11">
        <v>8</v>
      </c>
      <c r="B219" s="16" t="s">
        <v>247</v>
      </c>
      <c r="C219" s="16"/>
      <c r="D219" s="16"/>
      <c r="E219" s="16"/>
    </row>
    <row r="220" spans="1:6" ht="12.75">
      <c r="A220" s="11">
        <v>8</v>
      </c>
      <c r="B220" s="2"/>
      <c r="C220" s="3"/>
      <c r="D220" s="1"/>
      <c r="E220" s="1"/>
      <c r="F220" s="3"/>
    </row>
    <row r="221" spans="1:2" ht="12.75">
      <c r="A221" s="11">
        <v>8</v>
      </c>
      <c r="B221" s="18" t="s">
        <v>248</v>
      </c>
    </row>
    <row r="222" spans="1:2" ht="12.75">
      <c r="A222" s="11">
        <v>8</v>
      </c>
      <c r="B222" s="18" t="s">
        <v>249</v>
      </c>
    </row>
    <row r="223" spans="1:2" ht="12.75">
      <c r="A223" s="11">
        <v>8</v>
      </c>
      <c r="B223" s="18" t="s">
        <v>250</v>
      </c>
    </row>
    <row r="224" spans="1:2" ht="12.75">
      <c r="A224" s="11">
        <v>8</v>
      </c>
      <c r="B224" s="18" t="s">
        <v>251</v>
      </c>
    </row>
    <row r="225" spans="1:2" ht="12.75">
      <c r="A225" s="11">
        <v>8</v>
      </c>
      <c r="B225" s="18" t="s">
        <v>252</v>
      </c>
    </row>
    <row r="226" spans="1:2" ht="12.75">
      <c r="A226" s="11">
        <v>8</v>
      </c>
      <c r="B226" s="18"/>
    </row>
    <row r="227" spans="1:2" ht="12.75">
      <c r="A227" s="11">
        <v>8</v>
      </c>
      <c r="B227" s="18" t="s">
        <v>253</v>
      </c>
    </row>
    <row r="228" spans="1:2" ht="12.75">
      <c r="A228" s="11">
        <v>8</v>
      </c>
      <c r="B228" s="18" t="s">
        <v>254</v>
      </c>
    </row>
    <row r="229" spans="1:2" ht="12.75">
      <c r="A229" s="11">
        <v>8</v>
      </c>
      <c r="B229" s="18" t="s">
        <v>255</v>
      </c>
    </row>
    <row r="230" spans="1:2" ht="12.75">
      <c r="A230" s="11">
        <v>8</v>
      </c>
      <c r="B230" s="18"/>
    </row>
    <row r="231" ht="12.75">
      <c r="A231" s="11">
        <v>9</v>
      </c>
    </row>
    <row r="232" spans="1:6" ht="12.75">
      <c r="A232" s="43">
        <v>9</v>
      </c>
      <c r="B232" s="238" t="s">
        <v>34</v>
      </c>
      <c r="C232" s="239"/>
      <c r="D232" s="1"/>
      <c r="E232" s="1"/>
      <c r="F232" s="3"/>
    </row>
    <row r="233" spans="1:6" ht="12.75">
      <c r="A233" s="11">
        <v>9</v>
      </c>
      <c r="B233" s="2" t="s">
        <v>256</v>
      </c>
      <c r="C233" s="3"/>
      <c r="D233" s="1"/>
      <c r="E233" s="1"/>
      <c r="F233" s="3"/>
    </row>
    <row r="234" spans="1:6" ht="12.75">
      <c r="A234" s="11">
        <v>9</v>
      </c>
      <c r="B234" s="2" t="s">
        <v>257</v>
      </c>
      <c r="C234" s="3"/>
      <c r="D234" s="1"/>
      <c r="E234" s="1"/>
      <c r="F234" s="3"/>
    </row>
    <row r="235" ht="12.75">
      <c r="A235" s="11">
        <v>9</v>
      </c>
    </row>
    <row r="236" spans="1:2" ht="12.75">
      <c r="A236" s="11">
        <v>9</v>
      </c>
      <c r="B236" t="s">
        <v>258</v>
      </c>
    </row>
    <row r="237" spans="1:6" ht="12.75">
      <c r="A237" s="11">
        <v>9</v>
      </c>
      <c r="B237" s="2"/>
      <c r="C237" s="3"/>
      <c r="D237" s="1"/>
      <c r="E237" s="1"/>
      <c r="F237" s="3"/>
    </row>
    <row r="238" spans="1:8" ht="12.75">
      <c r="A238" s="11">
        <v>9</v>
      </c>
      <c r="B238" s="240" t="s">
        <v>259</v>
      </c>
      <c r="C238" s="241"/>
      <c r="D238" s="46"/>
      <c r="E238" s="46"/>
      <c r="F238" s="241"/>
      <c r="G238" s="24"/>
      <c r="H238" s="24"/>
    </row>
    <row r="239" spans="1:8" ht="12.75">
      <c r="A239" s="11">
        <v>9</v>
      </c>
      <c r="B239" s="240" t="s">
        <v>260</v>
      </c>
      <c r="C239" s="241"/>
      <c r="D239" s="46"/>
      <c r="E239" s="46"/>
      <c r="F239" s="241"/>
      <c r="G239" s="24"/>
      <c r="H239" s="24"/>
    </row>
    <row r="240" spans="1:8" ht="12.75">
      <c r="A240" s="11">
        <v>9</v>
      </c>
      <c r="B240" s="240" t="s">
        <v>261</v>
      </c>
      <c r="C240" s="241"/>
      <c r="D240" s="46"/>
      <c r="E240" s="46"/>
      <c r="F240" s="241"/>
      <c r="G240" s="24"/>
      <c r="H240" s="24"/>
    </row>
    <row r="241" spans="1:8" ht="12.75">
      <c r="A241" s="11">
        <v>9</v>
      </c>
      <c r="B241" s="240" t="s">
        <v>262</v>
      </c>
      <c r="C241" s="241"/>
      <c r="D241" s="46"/>
      <c r="E241" s="46"/>
      <c r="F241" s="241"/>
      <c r="G241" s="24"/>
      <c r="H241" s="24"/>
    </row>
    <row r="242" spans="1:8" ht="12.75">
      <c r="A242" s="11">
        <v>9</v>
      </c>
      <c r="B242" s="240"/>
      <c r="C242" s="241"/>
      <c r="D242" s="46"/>
      <c r="E242" s="46"/>
      <c r="F242" s="241"/>
      <c r="G242" s="24"/>
      <c r="H242" s="24"/>
    </row>
    <row r="243" spans="1:8" ht="12.75">
      <c r="A243" s="11">
        <v>9</v>
      </c>
      <c r="B243" s="240" t="s">
        <v>263</v>
      </c>
      <c r="C243" s="241"/>
      <c r="D243" s="46"/>
      <c r="E243" s="46"/>
      <c r="F243" s="241"/>
      <c r="G243" s="24"/>
      <c r="H243" s="24"/>
    </row>
    <row r="244" spans="1:8" ht="12.75">
      <c r="A244" s="11">
        <v>9</v>
      </c>
      <c r="B244" s="240" t="s">
        <v>264</v>
      </c>
      <c r="C244" s="241"/>
      <c r="D244" s="46"/>
      <c r="E244" s="46"/>
      <c r="F244" s="241"/>
      <c r="G244" s="24"/>
      <c r="H244" s="24"/>
    </row>
    <row r="245" spans="1:8" ht="12.75">
      <c r="A245" s="11">
        <v>9</v>
      </c>
      <c r="B245" s="240" t="s">
        <v>265</v>
      </c>
      <c r="C245" s="241"/>
      <c r="D245" s="46"/>
      <c r="E245" s="46"/>
      <c r="F245" s="241"/>
      <c r="G245" s="24"/>
      <c r="H245" s="24"/>
    </row>
    <row r="246" spans="1:8" ht="12.75">
      <c r="A246" s="11">
        <v>9</v>
      </c>
      <c r="B246" s="240" t="s">
        <v>266</v>
      </c>
      <c r="C246" s="241"/>
      <c r="D246" s="46"/>
      <c r="E246" s="46"/>
      <c r="F246" s="241"/>
      <c r="G246" s="24"/>
      <c r="H246" s="24"/>
    </row>
    <row r="247" spans="1:8" ht="12.75">
      <c r="A247" s="11">
        <v>9</v>
      </c>
      <c r="B247" s="240" t="s">
        <v>267</v>
      </c>
      <c r="C247" s="241"/>
      <c r="D247" s="46"/>
      <c r="E247" s="46"/>
      <c r="F247" s="241"/>
      <c r="G247" s="24"/>
      <c r="H247" s="24"/>
    </row>
    <row r="248" spans="1:8" ht="12.75">
      <c r="A248" s="11">
        <v>9</v>
      </c>
      <c r="B248" s="240" t="s">
        <v>268</v>
      </c>
      <c r="C248" s="241"/>
      <c r="D248" s="46"/>
      <c r="E248" s="46"/>
      <c r="F248" s="241"/>
      <c r="G248" s="24"/>
      <c r="H248" s="24"/>
    </row>
    <row r="249" spans="1:8" ht="12.75">
      <c r="A249" s="11">
        <v>9</v>
      </c>
      <c r="B249" s="240"/>
      <c r="C249" s="241"/>
      <c r="D249" s="46"/>
      <c r="E249" s="46"/>
      <c r="F249" s="241"/>
      <c r="G249" s="24"/>
      <c r="H249" s="24"/>
    </row>
    <row r="250" spans="1:2" ht="12.75">
      <c r="A250" s="11">
        <v>9</v>
      </c>
      <c r="B250" s="18" t="s">
        <v>269</v>
      </c>
    </row>
    <row r="251" spans="1:2" ht="12.75">
      <c r="A251" s="11">
        <v>9</v>
      </c>
      <c r="B251" s="18" t="s">
        <v>270</v>
      </c>
    </row>
    <row r="252" spans="1:2" ht="12.75">
      <c r="A252" s="11">
        <v>9</v>
      </c>
      <c r="B252" s="18" t="s">
        <v>271</v>
      </c>
    </row>
    <row r="253" spans="1:2" ht="12.75">
      <c r="A253" s="11">
        <v>9</v>
      </c>
      <c r="B253" s="18" t="s">
        <v>272</v>
      </c>
    </row>
    <row r="254" spans="1:2" ht="12.75">
      <c r="A254" s="11">
        <v>9</v>
      </c>
      <c r="B254" s="18" t="s">
        <v>273</v>
      </c>
    </row>
    <row r="255" ht="12.75">
      <c r="A255" s="11">
        <v>9</v>
      </c>
    </row>
    <row r="256" spans="1:2" ht="12.75">
      <c r="A256" s="11">
        <v>9</v>
      </c>
      <c r="B256" s="18" t="s">
        <v>274</v>
      </c>
    </row>
    <row r="257" spans="1:2" ht="12.75">
      <c r="A257" s="11">
        <v>9</v>
      </c>
      <c r="B257" s="18" t="s">
        <v>275</v>
      </c>
    </row>
    <row r="258" spans="1:2" ht="12.75">
      <c r="A258" s="11">
        <v>9</v>
      </c>
      <c r="B258" s="18" t="s">
        <v>276</v>
      </c>
    </row>
    <row r="259" spans="1:2" ht="12.75">
      <c r="A259" s="11">
        <v>9</v>
      </c>
      <c r="B259" s="18" t="s">
        <v>277</v>
      </c>
    </row>
    <row r="260" spans="1:2" ht="12.75">
      <c r="A260" s="11">
        <v>9</v>
      </c>
      <c r="B260" s="18"/>
    </row>
    <row r="261" spans="1:2" ht="12.75">
      <c r="A261" s="11">
        <v>10</v>
      </c>
      <c r="B261" s="18"/>
    </row>
    <row r="262" spans="1:3" ht="12.75">
      <c r="A262" s="43">
        <v>10</v>
      </c>
      <c r="B262" s="238" t="s">
        <v>34</v>
      </c>
      <c r="C262" s="42"/>
    </row>
    <row r="263" spans="1:2" ht="12.75">
      <c r="A263" s="11">
        <v>10</v>
      </c>
      <c r="B263" s="16" t="s">
        <v>278</v>
      </c>
    </row>
    <row r="264" spans="1:2" ht="12.75">
      <c r="A264" s="11">
        <v>10</v>
      </c>
      <c r="B264" s="16" t="s">
        <v>279</v>
      </c>
    </row>
    <row r="265" spans="1:2" ht="12.75">
      <c r="A265" s="11">
        <v>10</v>
      </c>
      <c r="B265" s="16" t="s">
        <v>280</v>
      </c>
    </row>
    <row r="266" ht="12.75">
      <c r="A266" s="11">
        <v>10</v>
      </c>
    </row>
    <row r="267" spans="1:2" ht="12.75">
      <c r="A267" s="11">
        <v>10</v>
      </c>
      <c r="B267" s="18" t="s">
        <v>281</v>
      </c>
    </row>
    <row r="268" spans="1:2" ht="12.75">
      <c r="A268" s="11">
        <v>10</v>
      </c>
      <c r="B268" s="18" t="s">
        <v>282</v>
      </c>
    </row>
    <row r="269" spans="1:2" ht="12.75">
      <c r="A269" s="11">
        <v>10</v>
      </c>
      <c r="B269" s="18" t="s">
        <v>283</v>
      </c>
    </row>
    <row r="270" spans="1:2" ht="12.75">
      <c r="A270" s="11">
        <v>10</v>
      </c>
      <c r="B270" s="18" t="s">
        <v>284</v>
      </c>
    </row>
    <row r="271" spans="1:2" ht="12.75">
      <c r="A271" s="11">
        <v>10</v>
      </c>
      <c r="B271" s="18"/>
    </row>
    <row r="272" spans="1:2" ht="12.75">
      <c r="A272" s="11">
        <v>10</v>
      </c>
      <c r="B272" s="18" t="s">
        <v>285</v>
      </c>
    </row>
    <row r="273" spans="1:2" ht="12.75">
      <c r="A273" s="11">
        <v>10</v>
      </c>
      <c r="B273" s="18" t="s">
        <v>286</v>
      </c>
    </row>
    <row r="274" spans="1:2" ht="12.75">
      <c r="A274" s="11">
        <v>10</v>
      </c>
      <c r="B274" s="18"/>
    </row>
    <row r="275" spans="1:2" ht="12.75">
      <c r="A275" s="11">
        <v>11</v>
      </c>
      <c r="B275" s="18" t="s">
        <v>12</v>
      </c>
    </row>
    <row r="276" spans="1:3" ht="12.75">
      <c r="A276" s="43">
        <v>11</v>
      </c>
      <c r="B276" s="238" t="s">
        <v>34</v>
      </c>
      <c r="C276" s="42"/>
    </row>
    <row r="277" spans="1:2" ht="12.75">
      <c r="A277" s="11">
        <v>11</v>
      </c>
      <c r="B277" s="16" t="s">
        <v>287</v>
      </c>
    </row>
    <row r="278" spans="1:2" ht="12.75">
      <c r="A278" s="11">
        <v>11</v>
      </c>
      <c r="B278" s="16" t="s">
        <v>288</v>
      </c>
    </row>
    <row r="279" spans="1:2" ht="12.75">
      <c r="A279" s="11">
        <v>11</v>
      </c>
      <c r="B279" s="18"/>
    </row>
    <row r="280" spans="1:2" ht="12.75">
      <c r="A280" s="11">
        <v>11</v>
      </c>
      <c r="B280" s="18" t="s">
        <v>289</v>
      </c>
    </row>
    <row r="281" spans="1:2" ht="12.75">
      <c r="A281" s="11">
        <v>11</v>
      </c>
      <c r="B281" s="18" t="s">
        <v>290</v>
      </c>
    </row>
    <row r="282" spans="1:2" ht="12.75">
      <c r="A282" s="11">
        <v>11</v>
      </c>
      <c r="B282" s="18" t="s">
        <v>291</v>
      </c>
    </row>
    <row r="283" spans="1:2" ht="12.75">
      <c r="A283" s="11">
        <v>11</v>
      </c>
      <c r="B283" s="18" t="s">
        <v>292</v>
      </c>
    </row>
    <row r="284" spans="1:2" ht="12.75">
      <c r="A284" s="11">
        <v>11</v>
      </c>
      <c r="B284" s="18" t="s">
        <v>293</v>
      </c>
    </row>
    <row r="285" spans="1:2" ht="12.75">
      <c r="A285" s="11">
        <v>11</v>
      </c>
      <c r="B285" s="18" t="s">
        <v>294</v>
      </c>
    </row>
    <row r="286" spans="1:2" ht="12.75">
      <c r="A286" s="11">
        <v>11</v>
      </c>
      <c r="B286" s="18" t="s">
        <v>295</v>
      </c>
    </row>
    <row r="287" spans="1:2" ht="12.75">
      <c r="A287" s="11">
        <v>11</v>
      </c>
      <c r="B287" s="16"/>
    </row>
    <row r="288" spans="1:3" ht="12.75">
      <c r="A288" s="43">
        <v>12</v>
      </c>
      <c r="B288" s="238" t="s">
        <v>34</v>
      </c>
      <c r="C288" s="42"/>
    </row>
    <row r="289" spans="1:2" ht="12.75">
      <c r="A289" s="11">
        <v>12</v>
      </c>
      <c r="B289" s="16" t="s">
        <v>333</v>
      </c>
    </row>
    <row r="290" spans="1:2" ht="12.75">
      <c r="A290" s="11">
        <v>12</v>
      </c>
      <c r="B290" s="16" t="s">
        <v>334</v>
      </c>
    </row>
    <row r="291" spans="1:2" ht="12.75">
      <c r="A291" s="11">
        <v>12</v>
      </c>
      <c r="B291" s="18"/>
    </row>
    <row r="292" spans="1:2" ht="12.75">
      <c r="A292" s="11">
        <v>12</v>
      </c>
      <c r="B292" s="293" t="s">
        <v>335</v>
      </c>
    </row>
    <row r="293" spans="1:2" ht="12.75">
      <c r="A293" s="11">
        <v>12</v>
      </c>
      <c r="B293" s="18"/>
    </row>
    <row r="294" spans="1:2" ht="12.75">
      <c r="A294" s="11">
        <v>12</v>
      </c>
      <c r="B294" s="18"/>
    </row>
  </sheetData>
  <hyperlinks>
    <hyperlink ref="B292" r:id="rId1" display="http://www.trinity.edu/rjensen/caseans/IntrinsicValue.htm"/>
  </hyperlinks>
  <printOptions/>
  <pageMargins left="0.75" right="0.75" top="1" bottom="1" header="0.5" footer="0.5"/>
  <pageSetup horizontalDpi="200" verticalDpi="200" orientation="portrait" r:id="rId4"/>
  <legacyDrawing r:id="rId3"/>
  <oleObjects>
    <oleObject progId="word.document.8" shapeId="222565" r:id="rId2"/>
  </oleObjects>
</worksheet>
</file>

<file path=xl/worksheets/sheet2.xml><?xml version="1.0" encoding="utf-8"?>
<worksheet xmlns="http://schemas.openxmlformats.org/spreadsheetml/2006/main" xmlns:r="http://schemas.openxmlformats.org/officeDocument/2006/relationships">
  <dimension ref="A1:X130"/>
  <sheetViews>
    <sheetView tabSelected="1" workbookViewId="0" topLeftCell="A25">
      <selection activeCell="F32" sqref="F32"/>
    </sheetView>
  </sheetViews>
  <sheetFormatPr defaultColWidth="9.140625" defaultRowHeight="12.75"/>
  <cols>
    <col min="1" max="1" width="10.140625" style="11" customWidth="1"/>
    <col min="2" max="2" width="10.7109375" style="8" customWidth="1"/>
    <col min="3" max="3" width="10.140625" style="8" customWidth="1"/>
    <col min="4" max="4" width="10.7109375" style="8" customWidth="1"/>
    <col min="5" max="5" width="9.7109375" style="53" bestFit="1" customWidth="1"/>
    <col min="6" max="7" width="11.140625" style="54" customWidth="1"/>
    <col min="8" max="8" width="13.28125" style="74" customWidth="1"/>
    <col min="9" max="9" width="4.7109375" style="0" customWidth="1"/>
    <col min="10" max="11" width="11.140625" style="54" customWidth="1"/>
    <col min="12" max="12" width="13.28125" style="95" customWidth="1"/>
    <col min="13" max="13" width="10.7109375" style="0" bestFit="1" customWidth="1"/>
    <col min="14" max="14" width="10.28125" style="0" bestFit="1" customWidth="1"/>
    <col min="17" max="17" width="3.8515625" style="156" customWidth="1"/>
    <col min="18" max="19" width="11.140625" style="54" customWidth="1"/>
    <col min="20" max="20" width="13.28125" style="95" customWidth="1"/>
    <col min="21" max="21" width="10.7109375" style="0" bestFit="1" customWidth="1"/>
    <col min="22" max="22" width="10.28125" style="0" bestFit="1" customWidth="1"/>
  </cols>
  <sheetData>
    <row r="1" spans="1:18" ht="12.75">
      <c r="A1" s="127" t="s">
        <v>156</v>
      </c>
      <c r="I1" s="17"/>
      <c r="J1" s="82" t="s">
        <v>27</v>
      </c>
      <c r="R1" s="128" t="s">
        <v>27</v>
      </c>
    </row>
    <row r="2" spans="1:22" ht="12.75">
      <c r="A2" s="21" t="s">
        <v>42</v>
      </c>
      <c r="B2" s="6"/>
      <c r="C2" s="7"/>
      <c r="D2" s="5"/>
      <c r="I2" s="17"/>
      <c r="J2" s="79" t="s">
        <v>12</v>
      </c>
      <c r="K2" s="74"/>
      <c r="L2" s="96"/>
      <c r="M2" s="5"/>
      <c r="N2" s="5"/>
      <c r="R2" s="79" t="s">
        <v>199</v>
      </c>
      <c r="S2" s="74"/>
      <c r="T2" s="96"/>
      <c r="U2" s="5"/>
      <c r="V2" s="5"/>
    </row>
    <row r="3" spans="1:22" ht="12.75">
      <c r="A3" s="34" t="s">
        <v>35</v>
      </c>
      <c r="C3" s="7"/>
      <c r="D3" s="5"/>
      <c r="I3" s="17"/>
      <c r="J3" s="79" t="s">
        <v>12</v>
      </c>
      <c r="K3" s="53"/>
      <c r="L3" s="96"/>
      <c r="M3" s="5"/>
      <c r="N3" s="5"/>
      <c r="R3" s="79" t="s">
        <v>12</v>
      </c>
      <c r="S3" s="53"/>
      <c r="T3" s="96"/>
      <c r="U3" s="5"/>
      <c r="V3" s="5"/>
    </row>
    <row r="4" spans="1:22" ht="12.75">
      <c r="A4" s="35" t="s">
        <v>2</v>
      </c>
      <c r="C4" s="7"/>
      <c r="D4" s="5"/>
      <c r="I4" s="17"/>
      <c r="J4" s="80" t="s">
        <v>12</v>
      </c>
      <c r="K4" s="53"/>
      <c r="L4" s="96"/>
      <c r="M4" s="5"/>
      <c r="N4" s="5"/>
      <c r="R4" s="80" t="s">
        <v>12</v>
      </c>
      <c r="S4" s="53"/>
      <c r="T4" s="96"/>
      <c r="U4" s="5"/>
      <c r="V4" s="5"/>
    </row>
    <row r="5" spans="1:23" ht="12.75">
      <c r="A5"/>
      <c r="B5" s="19"/>
      <c r="C5"/>
      <c r="D5"/>
      <c r="E5"/>
      <c r="F5"/>
      <c r="G5"/>
      <c r="H5" s="16"/>
      <c r="I5" s="16"/>
      <c r="J5" s="20"/>
      <c r="K5"/>
      <c r="L5" s="96"/>
      <c r="M5" s="8"/>
      <c r="N5" s="8"/>
      <c r="O5" s="37"/>
      <c r="Q5" s="157"/>
      <c r="R5" s="74"/>
      <c r="S5" s="53"/>
      <c r="T5" s="96"/>
      <c r="U5" s="8"/>
      <c r="V5" s="8"/>
      <c r="W5" s="37"/>
    </row>
    <row r="6" spans="5:23" ht="12.75">
      <c r="E6" s="8"/>
      <c r="F6" s="37"/>
      <c r="G6"/>
      <c r="H6" s="16"/>
      <c r="I6" s="16"/>
      <c r="J6" s="20"/>
      <c r="K6"/>
      <c r="L6" s="96"/>
      <c r="M6" s="8"/>
      <c r="N6" s="8"/>
      <c r="O6" s="37"/>
      <c r="Q6" s="157"/>
      <c r="R6" s="74"/>
      <c r="S6" s="53"/>
      <c r="T6" s="96"/>
      <c r="U6" s="8"/>
      <c r="V6" s="8"/>
      <c r="W6" s="37"/>
    </row>
    <row r="7" spans="5:23" ht="12.75">
      <c r="E7" s="8"/>
      <c r="F7" s="37"/>
      <c r="G7"/>
      <c r="H7" s="16"/>
      <c r="I7" s="16"/>
      <c r="J7" s="20"/>
      <c r="K7"/>
      <c r="L7" s="96"/>
      <c r="M7" s="8"/>
      <c r="N7" s="8"/>
      <c r="O7" s="37"/>
      <c r="Q7" s="157"/>
      <c r="R7" s="74"/>
      <c r="S7" s="53"/>
      <c r="T7" s="96"/>
      <c r="U7" s="8"/>
      <c r="V7" s="8"/>
      <c r="W7" s="37"/>
    </row>
    <row r="8" spans="5:23" ht="12.75">
      <c r="E8" s="8"/>
      <c r="F8" s="37"/>
      <c r="G8"/>
      <c r="H8" s="16"/>
      <c r="I8" s="16"/>
      <c r="J8" s="20"/>
      <c r="K8"/>
      <c r="L8" s="96"/>
      <c r="M8" s="8"/>
      <c r="N8" s="8"/>
      <c r="O8" s="37"/>
      <c r="Q8" s="157"/>
      <c r="R8" s="74"/>
      <c r="S8" s="53"/>
      <c r="T8" s="96"/>
      <c r="U8" s="8"/>
      <c r="V8" s="8"/>
      <c r="W8" s="37"/>
    </row>
    <row r="9" spans="5:23" ht="12.75">
      <c r="E9" s="8"/>
      <c r="F9" s="37"/>
      <c r="G9"/>
      <c r="H9" s="16"/>
      <c r="I9" s="16"/>
      <c r="J9" s="20"/>
      <c r="K9"/>
      <c r="L9" s="96"/>
      <c r="M9" s="8"/>
      <c r="N9" s="8"/>
      <c r="O9" s="37"/>
      <c r="Q9" s="157"/>
      <c r="R9" s="74"/>
      <c r="S9" s="53"/>
      <c r="T9" s="96"/>
      <c r="U9" s="8"/>
      <c r="V9" s="8"/>
      <c r="W9" s="37"/>
    </row>
    <row r="10" spans="5:23" ht="12.75">
      <c r="E10" s="8"/>
      <c r="F10" s="37"/>
      <c r="G10"/>
      <c r="H10" s="16"/>
      <c r="I10" s="16"/>
      <c r="J10" s="20"/>
      <c r="K10"/>
      <c r="L10" s="96"/>
      <c r="M10" s="8"/>
      <c r="N10" s="8"/>
      <c r="O10" s="37"/>
      <c r="Q10" s="157"/>
      <c r="R10" s="74"/>
      <c r="S10" s="53"/>
      <c r="T10" s="96"/>
      <c r="U10" s="8"/>
      <c r="V10" s="8"/>
      <c r="W10" s="37"/>
    </row>
    <row r="11" spans="5:23" ht="12.75">
      <c r="E11" s="8"/>
      <c r="F11" s="37"/>
      <c r="G11"/>
      <c r="H11" s="16"/>
      <c r="I11" s="16"/>
      <c r="J11" s="20"/>
      <c r="K11"/>
      <c r="L11" s="96"/>
      <c r="M11" s="8"/>
      <c r="N11" s="8"/>
      <c r="O11" s="37"/>
      <c r="Q11" s="157"/>
      <c r="R11" s="74"/>
      <c r="S11" s="53"/>
      <c r="T11" s="96"/>
      <c r="U11" s="8"/>
      <c r="V11" s="8"/>
      <c r="W11" s="37"/>
    </row>
    <row r="12" spans="5:23" ht="12.75">
      <c r="E12" s="8"/>
      <c r="F12" s="37"/>
      <c r="G12"/>
      <c r="H12" s="16"/>
      <c r="I12" s="16"/>
      <c r="J12" s="20"/>
      <c r="K12"/>
      <c r="L12" s="96"/>
      <c r="M12" s="8"/>
      <c r="N12" s="8"/>
      <c r="O12" s="37"/>
      <c r="Q12" s="157"/>
      <c r="R12" s="74"/>
      <c r="S12" s="53"/>
      <c r="T12" s="96"/>
      <c r="U12" s="8"/>
      <c r="V12" s="8"/>
      <c r="W12" s="37"/>
    </row>
    <row r="13" spans="5:23" ht="12.75">
      <c r="E13" s="8"/>
      <c r="F13" s="37"/>
      <c r="G13"/>
      <c r="H13" s="16"/>
      <c r="I13" s="16"/>
      <c r="J13" s="20"/>
      <c r="K13"/>
      <c r="L13" s="96"/>
      <c r="M13" s="8"/>
      <c r="N13" s="8"/>
      <c r="O13" s="37"/>
      <c r="Q13" s="157"/>
      <c r="R13" s="74"/>
      <c r="S13" s="53"/>
      <c r="T13" s="96"/>
      <c r="U13" s="8"/>
      <c r="V13" s="8"/>
      <c r="W13" s="37"/>
    </row>
    <row r="14" spans="1:20" ht="12.75">
      <c r="A14"/>
      <c r="B14" s="19"/>
      <c r="C14"/>
      <c r="D14"/>
      <c r="E14"/>
      <c r="F14"/>
      <c r="G14"/>
      <c r="H14" s="16"/>
      <c r="I14" s="16"/>
      <c r="J14" s="20"/>
      <c r="K14"/>
      <c r="L14" s="73"/>
      <c r="Q14" s="157"/>
      <c r="R14" s="55"/>
      <c r="S14" s="81"/>
      <c r="T14" s="73"/>
    </row>
    <row r="15" spans="1:11" ht="13.5" thickBot="1">
      <c r="A15" s="1"/>
      <c r="B15" s="2"/>
      <c r="C15" s="3"/>
      <c r="D15" s="1"/>
      <c r="E15" s="1"/>
      <c r="F15" s="3"/>
      <c r="G15"/>
      <c r="H15"/>
      <c r="J15"/>
      <c r="K15"/>
    </row>
    <row r="16" spans="1:20" ht="13.5" thickTop="1">
      <c r="A16" s="174" t="s">
        <v>192</v>
      </c>
      <c r="B16" s="175"/>
      <c r="C16" s="175"/>
      <c r="D16" s="175"/>
      <c r="E16" s="115"/>
      <c r="F16" s="108"/>
      <c r="G16" s="108"/>
      <c r="H16" s="176"/>
      <c r="I16" s="17"/>
      <c r="J16" s="54" t="s">
        <v>296</v>
      </c>
      <c r="K16" s="79" t="s">
        <v>297</v>
      </c>
      <c r="L16"/>
      <c r="R16" s="54" t="s">
        <v>296</v>
      </c>
      <c r="S16" s="79" t="s">
        <v>297</v>
      </c>
      <c r="T16"/>
    </row>
    <row r="17" spans="1:19" ht="13.5" thickBot="1">
      <c r="A17" s="177" t="s">
        <v>193</v>
      </c>
      <c r="B17" s="178"/>
      <c r="C17" s="178"/>
      <c r="D17" s="178"/>
      <c r="E17" s="179"/>
      <c r="F17" s="162"/>
      <c r="G17" s="162"/>
      <c r="H17" s="180"/>
      <c r="I17" s="17"/>
      <c r="J17" s="278" t="s">
        <v>298</v>
      </c>
      <c r="K17" s="79" t="s">
        <v>301</v>
      </c>
      <c r="R17" s="278" t="s">
        <v>298</v>
      </c>
      <c r="S17" s="79" t="s">
        <v>302</v>
      </c>
    </row>
    <row r="18" spans="1:24" ht="14.25" thickBot="1" thickTop="1">
      <c r="A18" s="181" t="s">
        <v>194</v>
      </c>
      <c r="B18" s="182"/>
      <c r="C18" s="182"/>
      <c r="D18" s="182"/>
      <c r="E18" s="183"/>
      <c r="F18" s="184"/>
      <c r="G18" s="184"/>
      <c r="H18" s="185"/>
      <c r="I18" s="17"/>
      <c r="J18" s="278" t="s">
        <v>298</v>
      </c>
      <c r="K18" s="279">
        <f>ABS(22500/-25000)</f>
        <v>0.9</v>
      </c>
      <c r="L18" s="280" t="s">
        <v>331</v>
      </c>
      <c r="M18" s="281"/>
      <c r="N18" s="281"/>
      <c r="O18" s="281"/>
      <c r="P18" s="282"/>
      <c r="R18" s="278" t="s">
        <v>298</v>
      </c>
      <c r="S18" s="279">
        <f>ABS(15000/-25000)</f>
        <v>0.6</v>
      </c>
      <c r="T18" s="280" t="s">
        <v>332</v>
      </c>
      <c r="U18" s="281"/>
      <c r="V18" s="281"/>
      <c r="W18" s="281"/>
      <c r="X18" s="282"/>
    </row>
    <row r="19" spans="1:21" ht="13.5" thickTop="1">
      <c r="A19" s="21" t="s">
        <v>12</v>
      </c>
      <c r="C19"/>
      <c r="D19" s="26" t="s">
        <v>12</v>
      </c>
      <c r="E19" s="56"/>
      <c r="F19" s="57"/>
      <c r="G19" s="57"/>
      <c r="H19" s="76"/>
      <c r="I19" s="17"/>
      <c r="J19" s="82" t="s">
        <v>162</v>
      </c>
      <c r="L19" s="97" t="s">
        <v>12</v>
      </c>
      <c r="M19" s="28"/>
      <c r="R19" s="128" t="s">
        <v>163</v>
      </c>
      <c r="T19"/>
      <c r="U19" s="28"/>
    </row>
    <row r="20" spans="1:21" ht="12.75">
      <c r="A20" s="22" t="s">
        <v>20</v>
      </c>
      <c r="B20" s="23"/>
      <c r="C20" s="23"/>
      <c r="D20" s="23"/>
      <c r="E20" s="58"/>
      <c r="I20" s="17"/>
      <c r="J20" s="83" t="s">
        <v>27</v>
      </c>
      <c r="K20" s="56"/>
      <c r="L20" s="98"/>
      <c r="M20" s="25"/>
      <c r="R20" s="83"/>
      <c r="S20" s="56"/>
      <c r="T20" s="98"/>
      <c r="U20" s="25"/>
    </row>
    <row r="21" spans="1:21" ht="12.75">
      <c r="A21" s="13"/>
      <c r="B21" s="13" t="s">
        <v>306</v>
      </c>
      <c r="C21" s="13" t="s">
        <v>6</v>
      </c>
      <c r="D21" s="13" t="s">
        <v>307</v>
      </c>
      <c r="I21" s="17"/>
      <c r="J21" s="84"/>
      <c r="K21" s="13" t="s">
        <v>306</v>
      </c>
      <c r="L21" s="13" t="s">
        <v>6</v>
      </c>
      <c r="M21" s="13" t="s">
        <v>307</v>
      </c>
      <c r="R21" s="84"/>
      <c r="S21" s="13" t="s">
        <v>306</v>
      </c>
      <c r="T21" s="13" t="s">
        <v>6</v>
      </c>
      <c r="U21" s="13" t="s">
        <v>307</v>
      </c>
    </row>
    <row r="22" spans="1:21" ht="12.75">
      <c r="A22" s="15" t="s">
        <v>3</v>
      </c>
      <c r="B22" s="15" t="s">
        <v>5</v>
      </c>
      <c r="C22" s="15" t="s">
        <v>5</v>
      </c>
      <c r="D22" s="15" t="s">
        <v>5</v>
      </c>
      <c r="I22" s="17"/>
      <c r="J22" s="85" t="s">
        <v>3</v>
      </c>
      <c r="K22" s="15" t="s">
        <v>5</v>
      </c>
      <c r="L22" s="15" t="s">
        <v>5</v>
      </c>
      <c r="M22" s="15" t="s">
        <v>5</v>
      </c>
      <c r="R22" s="85" t="s">
        <v>3</v>
      </c>
      <c r="S22" s="15" t="s">
        <v>5</v>
      </c>
      <c r="T22" s="15" t="s">
        <v>5</v>
      </c>
      <c r="U22" s="15" t="s">
        <v>5</v>
      </c>
    </row>
    <row r="23" spans="1:23" ht="12.75">
      <c r="A23" s="14">
        <v>0</v>
      </c>
      <c r="B23" s="100">
        <v>1000000</v>
      </c>
      <c r="C23" s="101">
        <v>0</v>
      </c>
      <c r="D23" s="101">
        <v>1100000</v>
      </c>
      <c r="E23" s="74">
        <f>B23-D23</f>
        <v>-100000</v>
      </c>
      <c r="F23" s="151" t="s">
        <v>309</v>
      </c>
      <c r="I23" s="17"/>
      <c r="J23" s="86">
        <v>0</v>
      </c>
      <c r="K23" s="100">
        <v>1000000</v>
      </c>
      <c r="L23" s="101">
        <v>0</v>
      </c>
      <c r="M23" s="101">
        <v>1100000</v>
      </c>
      <c r="N23" s="74">
        <f>K23-M23+C24-L24</f>
        <v>-97500</v>
      </c>
      <c r="O23" s="151" t="s">
        <v>309</v>
      </c>
      <c r="R23" s="86">
        <v>0</v>
      </c>
      <c r="S23" s="101">
        <v>1000000</v>
      </c>
      <c r="T23" s="101">
        <v>0</v>
      </c>
      <c r="U23" s="101">
        <v>1100000</v>
      </c>
      <c r="V23" s="74">
        <f>S23-U23+C24-T24</f>
        <v>-90000</v>
      </c>
      <c r="W23" s="151" t="s">
        <v>309</v>
      </c>
    </row>
    <row r="24" spans="1:23" ht="12.75">
      <c r="A24" s="15">
        <v>1</v>
      </c>
      <c r="B24" s="100">
        <v>975000</v>
      </c>
      <c r="C24" s="123">
        <v>25000</v>
      </c>
      <c r="D24" s="100">
        <v>1075000</v>
      </c>
      <c r="E24" s="74">
        <f>B23-D24</f>
        <v>-75000</v>
      </c>
      <c r="F24" s="151" t="s">
        <v>160</v>
      </c>
      <c r="I24" s="17"/>
      <c r="J24" s="85">
        <v>1</v>
      </c>
      <c r="K24" s="100">
        <v>975000</v>
      </c>
      <c r="L24" s="123">
        <v>22500</v>
      </c>
      <c r="M24" s="100">
        <v>1075000</v>
      </c>
      <c r="N24" s="74">
        <f>K23-M24</f>
        <v>-75000</v>
      </c>
      <c r="O24" s="151" t="s">
        <v>160</v>
      </c>
      <c r="R24" s="85">
        <v>1</v>
      </c>
      <c r="S24" s="100">
        <v>975000</v>
      </c>
      <c r="T24" s="188">
        <v>15000</v>
      </c>
      <c r="U24" s="100">
        <v>1075000</v>
      </c>
      <c r="V24" s="74">
        <f>S23-U24</f>
        <v>-75000</v>
      </c>
      <c r="W24" s="151" t="s">
        <v>160</v>
      </c>
    </row>
    <row r="25" spans="7:21" ht="12.75">
      <c r="G25" s="63" t="s">
        <v>22</v>
      </c>
      <c r="I25" s="17"/>
      <c r="J25" s="57"/>
      <c r="K25" s="76" t="s">
        <v>162</v>
      </c>
      <c r="L25" s="103"/>
      <c r="M25" s="28"/>
      <c r="R25" s="129"/>
      <c r="S25" s="130" t="s">
        <v>163</v>
      </c>
      <c r="T25" s="103"/>
      <c r="U25" s="28"/>
    </row>
    <row r="26" spans="1:24" ht="12.75">
      <c r="A26" s="12"/>
      <c r="B26" s="10"/>
      <c r="C26" s="10"/>
      <c r="D26" s="10"/>
      <c r="E26" s="59"/>
      <c r="F26" s="60"/>
      <c r="G26" s="60"/>
      <c r="H26" s="77"/>
      <c r="I26" s="17"/>
      <c r="J26" s="87"/>
      <c r="K26" s="87"/>
      <c r="L26" s="104"/>
      <c r="M26" s="170"/>
      <c r="N26" s="171"/>
      <c r="O26" s="171"/>
      <c r="P26" s="171"/>
      <c r="R26" s="87"/>
      <c r="S26" s="87"/>
      <c r="T26" s="104"/>
      <c r="U26" s="170"/>
      <c r="V26" s="171"/>
      <c r="W26" s="171"/>
      <c r="X26" s="171"/>
    </row>
    <row r="27" spans="1:21" ht="12.75">
      <c r="A27" s="27" t="s">
        <v>7</v>
      </c>
      <c r="B27" s="29"/>
      <c r="C27" s="29"/>
      <c r="D27" s="29"/>
      <c r="E27" s="61"/>
      <c r="F27" s="62" t="s">
        <v>9</v>
      </c>
      <c r="G27" s="62" t="s">
        <v>10</v>
      </c>
      <c r="H27" s="144" t="s">
        <v>11</v>
      </c>
      <c r="I27" s="17"/>
      <c r="J27" s="88" t="s">
        <v>9</v>
      </c>
      <c r="K27" s="88" t="s">
        <v>10</v>
      </c>
      <c r="L27" s="147" t="s">
        <v>11</v>
      </c>
      <c r="M27" s="28"/>
      <c r="R27" s="164" t="s">
        <v>9</v>
      </c>
      <c r="S27" s="164" t="s">
        <v>10</v>
      </c>
      <c r="T27" s="168" t="s">
        <v>11</v>
      </c>
      <c r="U27" s="28"/>
    </row>
    <row r="28" spans="1:21" ht="12.75">
      <c r="A28" s="27">
        <v>0</v>
      </c>
      <c r="B28" s="21" t="s">
        <v>4</v>
      </c>
      <c r="C28" s="27"/>
      <c r="D28" s="27"/>
      <c r="E28" s="63"/>
      <c r="F28" s="64">
        <v>1000000</v>
      </c>
      <c r="G28" s="64"/>
      <c r="H28" s="145">
        <f>F28-G28</f>
        <v>1000000</v>
      </c>
      <c r="I28" s="17"/>
      <c r="J28" s="89">
        <v>1000000</v>
      </c>
      <c r="K28" s="89"/>
      <c r="L28" s="148">
        <f>J28-K28</f>
        <v>1000000</v>
      </c>
      <c r="M28" s="26" t="s">
        <v>4</v>
      </c>
      <c r="R28" s="158">
        <v>1000000</v>
      </c>
      <c r="S28" s="158"/>
      <c r="T28" s="159">
        <f>R28-S28</f>
        <v>1000000</v>
      </c>
      <c r="U28" s="38" t="s">
        <v>4</v>
      </c>
    </row>
    <row r="29" spans="1:21" ht="12.75">
      <c r="A29" s="27" t="s">
        <v>12</v>
      </c>
      <c r="B29" s="21" t="s">
        <v>13</v>
      </c>
      <c r="C29" s="27"/>
      <c r="D29" s="27"/>
      <c r="E29" s="63"/>
      <c r="F29" s="65"/>
      <c r="G29" s="65">
        <f>F28</f>
        <v>1000000</v>
      </c>
      <c r="H29" s="145">
        <f>F29-G29</f>
        <v>-1000000</v>
      </c>
      <c r="I29" s="17"/>
      <c r="J29" s="90"/>
      <c r="K29" s="90">
        <f>J28</f>
        <v>1000000</v>
      </c>
      <c r="L29" s="148">
        <f>J29-K29</f>
        <v>-1000000</v>
      </c>
      <c r="M29" s="26" t="s">
        <v>13</v>
      </c>
      <c r="R29" s="160"/>
      <c r="S29" s="160">
        <f>R28</f>
        <v>1000000</v>
      </c>
      <c r="T29" s="159">
        <f>R29-S29</f>
        <v>-1000000</v>
      </c>
      <c r="U29" s="38" t="s">
        <v>13</v>
      </c>
    </row>
    <row r="30" spans="1:21" ht="13.5" customHeight="1">
      <c r="A30" s="27"/>
      <c r="B30" s="30" t="s">
        <v>8</v>
      </c>
      <c r="C30" s="27"/>
      <c r="D30" s="27"/>
      <c r="E30" s="63"/>
      <c r="F30" s="65"/>
      <c r="G30" s="65"/>
      <c r="H30" s="145"/>
      <c r="I30" s="17"/>
      <c r="J30" s="90"/>
      <c r="K30" s="90"/>
      <c r="L30" s="148"/>
      <c r="M30" s="134" t="s">
        <v>8</v>
      </c>
      <c r="R30" s="160"/>
      <c r="S30" s="160"/>
      <c r="T30" s="159"/>
      <c r="U30" s="190" t="s">
        <v>8</v>
      </c>
    </row>
    <row r="31" spans="1:21" ht="13.5" customHeight="1">
      <c r="A31" s="27"/>
      <c r="B31" s="30"/>
      <c r="C31" s="27"/>
      <c r="D31" s="27"/>
      <c r="E31" s="63"/>
      <c r="F31" s="65"/>
      <c r="G31" s="65"/>
      <c r="H31" s="145"/>
      <c r="I31" s="17"/>
      <c r="J31" s="90"/>
      <c r="K31" s="90"/>
      <c r="L31" s="148"/>
      <c r="M31" s="134"/>
      <c r="R31" s="160"/>
      <c r="S31" s="160"/>
      <c r="T31" s="159"/>
      <c r="U31" s="190"/>
    </row>
    <row r="32" spans="1:21" ht="13.5" customHeight="1">
      <c r="A32" s="27">
        <v>0</v>
      </c>
      <c r="B32" s="21" t="s">
        <v>39</v>
      </c>
      <c r="C32" s="27"/>
      <c r="D32" s="27"/>
      <c r="E32" s="63"/>
      <c r="F32" s="65">
        <f>C23</f>
        <v>0</v>
      </c>
      <c r="G32" s="65"/>
      <c r="H32" s="145">
        <f>F32-G32</f>
        <v>0</v>
      </c>
      <c r="I32" s="17"/>
      <c r="J32" s="90">
        <f>C23</f>
        <v>0</v>
      </c>
      <c r="K32" s="90"/>
      <c r="L32" s="148">
        <f>J32-K32</f>
        <v>0</v>
      </c>
      <c r="M32" s="26" t="s">
        <v>39</v>
      </c>
      <c r="R32" s="160">
        <v>0</v>
      </c>
      <c r="S32" s="160"/>
      <c r="T32" s="159">
        <f>R32-S32</f>
        <v>0</v>
      </c>
      <c r="U32" s="38" t="s">
        <v>39</v>
      </c>
    </row>
    <row r="33" spans="1:21" ht="13.5" customHeight="1">
      <c r="A33" s="27"/>
      <c r="B33" s="21" t="s">
        <v>37</v>
      </c>
      <c r="C33" s="27"/>
      <c r="D33" s="27"/>
      <c r="E33" s="63"/>
      <c r="F33" s="65"/>
      <c r="G33" s="65">
        <f>F32</f>
        <v>0</v>
      </c>
      <c r="H33" s="145">
        <f>F33-G33</f>
        <v>0</v>
      </c>
      <c r="I33" s="17"/>
      <c r="J33" s="90"/>
      <c r="K33" s="90">
        <f>J32</f>
        <v>0</v>
      </c>
      <c r="L33" s="148">
        <f>J33-K33</f>
        <v>0</v>
      </c>
      <c r="M33" s="26" t="s">
        <v>37</v>
      </c>
      <c r="R33" s="160"/>
      <c r="S33" s="160">
        <f>R32</f>
        <v>0</v>
      </c>
      <c r="T33" s="159">
        <f>R33-S33</f>
        <v>0</v>
      </c>
      <c r="U33" s="38" t="s">
        <v>37</v>
      </c>
    </row>
    <row r="34" spans="1:21" ht="13.5" customHeight="1">
      <c r="A34" s="27"/>
      <c r="B34" s="30" t="s">
        <v>17</v>
      </c>
      <c r="C34" s="27"/>
      <c r="D34" s="27"/>
      <c r="E34" s="63"/>
      <c r="F34" s="66"/>
      <c r="G34" s="66"/>
      <c r="H34" s="145"/>
      <c r="I34" s="17"/>
      <c r="J34" s="91"/>
      <c r="K34" s="91"/>
      <c r="L34" s="148"/>
      <c r="M34" s="134" t="s">
        <v>17</v>
      </c>
      <c r="R34" s="161"/>
      <c r="S34" s="161"/>
      <c r="T34" s="159"/>
      <c r="U34" s="190" t="s">
        <v>17</v>
      </c>
    </row>
    <row r="35" spans="1:21" ht="12.75">
      <c r="A35" s="27"/>
      <c r="B35" s="22"/>
      <c r="C35" s="23"/>
      <c r="D35" s="23"/>
      <c r="E35" s="58"/>
      <c r="F35" s="67"/>
      <c r="G35" s="67"/>
      <c r="H35" s="145"/>
      <c r="I35" s="17"/>
      <c r="J35" s="92"/>
      <c r="K35" s="92"/>
      <c r="L35" s="148"/>
      <c r="M35" s="135"/>
      <c r="R35" s="162"/>
      <c r="S35" s="162"/>
      <c r="T35" s="159"/>
      <c r="U35" s="192"/>
    </row>
    <row r="36" spans="1:21" ht="12.75">
      <c r="A36" s="31"/>
      <c r="B36" s="32"/>
      <c r="C36" s="33"/>
      <c r="D36" s="33"/>
      <c r="E36" s="68"/>
      <c r="F36" s="69"/>
      <c r="G36" s="69"/>
      <c r="H36" s="78"/>
      <c r="I36" s="17"/>
      <c r="J36" s="93"/>
      <c r="K36" s="93"/>
      <c r="L36" s="106"/>
      <c r="M36" s="136"/>
      <c r="N36" s="156"/>
      <c r="O36" s="156"/>
      <c r="P36" s="156"/>
      <c r="R36" s="163"/>
      <c r="S36" s="163"/>
      <c r="T36" s="169"/>
      <c r="U36" s="193"/>
    </row>
    <row r="37" spans="1:21" ht="12.75">
      <c r="A37" s="27"/>
      <c r="B37" s="22"/>
      <c r="C37" s="23"/>
      <c r="D37" s="23"/>
      <c r="E37" s="58"/>
      <c r="F37" s="67"/>
      <c r="G37" s="63" t="s">
        <v>22</v>
      </c>
      <c r="H37" s="145"/>
      <c r="I37" s="17"/>
      <c r="K37" s="76" t="s">
        <v>162</v>
      </c>
      <c r="L37" s="148"/>
      <c r="M37" s="135"/>
      <c r="S37" s="74" t="s">
        <v>162</v>
      </c>
      <c r="T37" s="159"/>
      <c r="U37" s="192"/>
    </row>
    <row r="38" spans="1:21" ht="13.5" thickBot="1">
      <c r="A38" s="27" t="s">
        <v>7</v>
      </c>
      <c r="B38" s="29"/>
      <c r="C38" s="29"/>
      <c r="D38" s="29"/>
      <c r="E38" s="61"/>
      <c r="F38" s="244" t="s">
        <v>9</v>
      </c>
      <c r="G38" s="62" t="s">
        <v>10</v>
      </c>
      <c r="H38" s="146" t="s">
        <v>11</v>
      </c>
      <c r="I38" s="17"/>
      <c r="J38" s="219" t="s">
        <v>9</v>
      </c>
      <c r="K38" s="88" t="s">
        <v>10</v>
      </c>
      <c r="L38" s="149" t="s">
        <v>11</v>
      </c>
      <c r="M38" s="137"/>
      <c r="R38" s="84" t="s">
        <v>9</v>
      </c>
      <c r="S38" s="164" t="s">
        <v>10</v>
      </c>
      <c r="T38" s="165" t="s">
        <v>11</v>
      </c>
      <c r="U38" s="194"/>
    </row>
    <row r="39" spans="1:21" ht="14.25" thickBot="1" thickTop="1">
      <c r="A39" s="27">
        <v>1</v>
      </c>
      <c r="B39" s="21" t="s">
        <v>161</v>
      </c>
      <c r="C39" s="27"/>
      <c r="D39" s="27"/>
      <c r="E39" s="63"/>
      <c r="F39" s="245">
        <f>H28-B24</f>
        <v>25000</v>
      </c>
      <c r="G39" s="243"/>
      <c r="H39" s="145">
        <f>F39-G39</f>
        <v>25000</v>
      </c>
      <c r="I39" s="17"/>
      <c r="J39" s="251">
        <f>K23-K24</f>
        <v>25000</v>
      </c>
      <c r="K39" s="246"/>
      <c r="L39" s="148">
        <f>J39-K39</f>
        <v>25000</v>
      </c>
      <c r="M39" s="26" t="s">
        <v>36</v>
      </c>
      <c r="R39" s="249">
        <v>0</v>
      </c>
      <c r="S39" s="248"/>
      <c r="T39" s="159">
        <f>R39-S39</f>
        <v>0</v>
      </c>
      <c r="U39" s="38" t="s">
        <v>36</v>
      </c>
    </row>
    <row r="40" spans="1:21" ht="13.5" thickTop="1">
      <c r="A40" s="27" t="s">
        <v>12</v>
      </c>
      <c r="B40" s="21" t="s">
        <v>4</v>
      </c>
      <c r="C40" s="27"/>
      <c r="D40" s="27"/>
      <c r="E40" s="63"/>
      <c r="F40" s="65"/>
      <c r="G40" s="65">
        <f>F39</f>
        <v>25000</v>
      </c>
      <c r="H40" s="145">
        <f>H28+F40-G40</f>
        <v>975000</v>
      </c>
      <c r="I40" s="17"/>
      <c r="J40" s="90"/>
      <c r="K40" s="90">
        <f>J39</f>
        <v>25000</v>
      </c>
      <c r="L40" s="148">
        <f>L28+J40-K40</f>
        <v>975000</v>
      </c>
      <c r="M40" s="26" t="s">
        <v>4</v>
      </c>
      <c r="R40" s="250"/>
      <c r="S40" s="162">
        <v>0</v>
      </c>
      <c r="T40" s="159">
        <f>T28+R40-S40</f>
        <v>1000000</v>
      </c>
      <c r="U40" s="38" t="s">
        <v>4</v>
      </c>
    </row>
    <row r="41" spans="1:21" ht="12.75">
      <c r="A41" s="27"/>
      <c r="B41" s="30" t="s">
        <v>41</v>
      </c>
      <c r="C41" s="23"/>
      <c r="D41" s="23"/>
      <c r="E41" s="58"/>
      <c r="F41" s="65"/>
      <c r="G41" s="65"/>
      <c r="H41" s="145"/>
      <c r="I41" s="17"/>
      <c r="J41" s="90"/>
      <c r="K41" s="90"/>
      <c r="L41" s="148"/>
      <c r="M41" s="134" t="s">
        <v>41</v>
      </c>
      <c r="R41" s="160"/>
      <c r="S41" s="160"/>
      <c r="T41" s="159"/>
      <c r="U41" s="190" t="s">
        <v>41</v>
      </c>
    </row>
    <row r="42" spans="1:21" ht="12.75">
      <c r="A42" s="27"/>
      <c r="B42" s="30"/>
      <c r="C42" s="23"/>
      <c r="D42" s="23"/>
      <c r="E42" s="58"/>
      <c r="F42" s="65"/>
      <c r="G42" s="65"/>
      <c r="H42" s="145"/>
      <c r="I42" s="17"/>
      <c r="J42" s="90"/>
      <c r="K42" s="90"/>
      <c r="L42" s="148"/>
      <c r="M42" s="134"/>
      <c r="R42" s="160"/>
      <c r="S42" s="160"/>
      <c r="T42" s="159"/>
      <c r="U42" s="190"/>
    </row>
    <row r="43" spans="1:24" ht="13.5" thickBot="1">
      <c r="A43" s="39">
        <v>1</v>
      </c>
      <c r="B43" s="40" t="s">
        <v>39</v>
      </c>
      <c r="C43" s="39"/>
      <c r="D43" s="39"/>
      <c r="E43" s="70"/>
      <c r="F43" s="71">
        <f>C24</f>
        <v>25000</v>
      </c>
      <c r="G43" s="71"/>
      <c r="H43" s="145">
        <f>H32+F43-G43</f>
        <v>25000</v>
      </c>
      <c r="I43" s="17"/>
      <c r="J43" s="94">
        <f>L24</f>
        <v>22500</v>
      </c>
      <c r="K43" s="94"/>
      <c r="L43" s="148">
        <f>L32+J43-K43</f>
        <v>22500</v>
      </c>
      <c r="M43" s="138" t="s">
        <v>39</v>
      </c>
      <c r="N43" s="42"/>
      <c r="O43" s="42"/>
      <c r="P43" s="42"/>
      <c r="R43" s="166">
        <f>T24</f>
        <v>15000</v>
      </c>
      <c r="S43" s="166"/>
      <c r="T43" s="159">
        <f>R43-S43</f>
        <v>15000</v>
      </c>
      <c r="U43" s="191" t="s">
        <v>39</v>
      </c>
      <c r="V43" s="42"/>
      <c r="W43" s="42"/>
      <c r="X43" s="42"/>
    </row>
    <row r="44" spans="1:24" ht="14.25" thickBot="1" thickTop="1">
      <c r="A44" s="39"/>
      <c r="B44" s="40" t="s">
        <v>37</v>
      </c>
      <c r="C44" s="39"/>
      <c r="D44" s="39"/>
      <c r="E44" s="152" t="s">
        <v>152</v>
      </c>
      <c r="F44" s="197"/>
      <c r="G44" s="252">
        <f>F43</f>
        <v>25000</v>
      </c>
      <c r="H44" s="145">
        <f>H33+F44-G44</f>
        <v>-25000</v>
      </c>
      <c r="I44" s="17"/>
      <c r="J44" s="247"/>
      <c r="K44" s="253">
        <f>J43</f>
        <v>22500</v>
      </c>
      <c r="L44" s="148">
        <f>L33+J44-K44</f>
        <v>-22500</v>
      </c>
      <c r="M44" s="138" t="s">
        <v>37</v>
      </c>
      <c r="N44" s="42"/>
      <c r="O44" s="42"/>
      <c r="P44" s="42"/>
      <c r="R44" s="254"/>
      <c r="S44" s="255">
        <f>R43</f>
        <v>15000</v>
      </c>
      <c r="T44" s="159">
        <f>R44-S44</f>
        <v>-15000</v>
      </c>
      <c r="U44" s="191" t="s">
        <v>37</v>
      </c>
      <c r="V44" s="42"/>
      <c r="W44" s="42"/>
      <c r="X44" s="42"/>
    </row>
    <row r="45" spans="1:21" ht="13.5" thickTop="1">
      <c r="A45" s="27"/>
      <c r="B45" s="30" t="s">
        <v>40</v>
      </c>
      <c r="C45" s="27"/>
      <c r="D45" s="27"/>
      <c r="E45" s="63"/>
      <c r="F45" s="65"/>
      <c r="G45" s="65"/>
      <c r="H45" s="145"/>
      <c r="I45" s="17"/>
      <c r="J45" s="90"/>
      <c r="K45" s="90"/>
      <c r="L45" s="148"/>
      <c r="M45" s="134" t="s">
        <v>40</v>
      </c>
      <c r="R45" s="160"/>
      <c r="S45" s="160"/>
      <c r="T45" s="159"/>
      <c r="U45" s="190" t="s">
        <v>40</v>
      </c>
    </row>
    <row r="46" spans="1:21" ht="12.75">
      <c r="A46" s="27"/>
      <c r="B46" s="22"/>
      <c r="C46" s="23"/>
      <c r="D46" s="23"/>
      <c r="E46" s="58"/>
      <c r="F46" s="65"/>
      <c r="G46" s="65"/>
      <c r="H46" s="145"/>
      <c r="I46" s="17"/>
      <c r="J46" s="90"/>
      <c r="K46" s="90"/>
      <c r="L46" s="148"/>
      <c r="M46" s="135"/>
      <c r="R46" s="160"/>
      <c r="S46" s="160"/>
      <c r="T46" s="159"/>
      <c r="U46" s="192"/>
    </row>
    <row r="47" spans="1:21" ht="12.75">
      <c r="A47" s="27">
        <v>1</v>
      </c>
      <c r="B47" s="21" t="s">
        <v>13</v>
      </c>
      <c r="C47" s="23"/>
      <c r="D47" s="23"/>
      <c r="E47" s="58"/>
      <c r="F47" s="65">
        <f>D24</f>
        <v>1075000</v>
      </c>
      <c r="G47" s="65"/>
      <c r="H47" s="145">
        <f>F47-G47+H29</f>
        <v>75000</v>
      </c>
      <c r="I47" s="17"/>
      <c r="J47" s="90">
        <f>M24</f>
        <v>1075000</v>
      </c>
      <c r="K47" s="90"/>
      <c r="L47" s="150">
        <f>J47-K47+L29</f>
        <v>75000</v>
      </c>
      <c r="M47" s="26" t="s">
        <v>13</v>
      </c>
      <c r="R47" s="160">
        <f>U24</f>
        <v>1075000</v>
      </c>
      <c r="S47" s="160"/>
      <c r="T47" s="167">
        <f>R47-S47+T29</f>
        <v>75000</v>
      </c>
      <c r="U47" s="38" t="s">
        <v>13</v>
      </c>
    </row>
    <row r="48" spans="1:21" ht="12.75">
      <c r="A48" s="27"/>
      <c r="B48" s="21" t="s">
        <v>14</v>
      </c>
      <c r="C48" s="23"/>
      <c r="D48" s="23"/>
      <c r="E48" s="58"/>
      <c r="F48" s="65"/>
      <c r="G48" s="65">
        <f>F47</f>
        <v>1075000</v>
      </c>
      <c r="H48" s="145">
        <f>H36+F48-G48</f>
        <v>-1075000</v>
      </c>
      <c r="I48" s="17"/>
      <c r="J48" s="90"/>
      <c r="K48" s="90">
        <f>J47</f>
        <v>1075000</v>
      </c>
      <c r="L48" s="148">
        <f>L36+J48-K48</f>
        <v>-1075000</v>
      </c>
      <c r="M48" s="26" t="s">
        <v>14</v>
      </c>
      <c r="R48" s="160"/>
      <c r="S48" s="160">
        <f>R47</f>
        <v>1075000</v>
      </c>
      <c r="T48" s="159">
        <f>T36+R48-S48</f>
        <v>-1075000</v>
      </c>
      <c r="U48" s="38" t="s">
        <v>14</v>
      </c>
    </row>
    <row r="49" spans="1:21" ht="12.75">
      <c r="A49" s="27"/>
      <c r="B49" s="30" t="s">
        <v>15</v>
      </c>
      <c r="C49" s="23"/>
      <c r="D49" s="23"/>
      <c r="E49" s="58"/>
      <c r="F49" s="65"/>
      <c r="G49" s="65"/>
      <c r="H49" s="145"/>
      <c r="I49" s="17"/>
      <c r="J49" s="90"/>
      <c r="K49" s="90"/>
      <c r="L49" s="148"/>
      <c r="M49" s="134" t="s">
        <v>15</v>
      </c>
      <c r="R49" s="160"/>
      <c r="S49" s="160"/>
      <c r="T49" s="159"/>
      <c r="U49" s="190" t="s">
        <v>15</v>
      </c>
    </row>
    <row r="50" spans="1:21" ht="12.75">
      <c r="A50" s="27"/>
      <c r="B50" s="23"/>
      <c r="C50" s="23"/>
      <c r="D50" s="23"/>
      <c r="E50" s="58"/>
      <c r="F50" s="65"/>
      <c r="G50" s="65"/>
      <c r="H50" s="145"/>
      <c r="I50" s="17"/>
      <c r="J50" s="90"/>
      <c r="K50" s="90"/>
      <c r="L50" s="148"/>
      <c r="M50" s="25"/>
      <c r="R50" s="160"/>
      <c r="S50" s="160"/>
      <c r="T50" s="159"/>
      <c r="U50" s="173"/>
    </row>
    <row r="51" spans="1:21" ht="12.75">
      <c r="A51" s="27">
        <v>1</v>
      </c>
      <c r="B51" s="21" t="s">
        <v>16</v>
      </c>
      <c r="C51" s="27"/>
      <c r="D51" s="23"/>
      <c r="E51" s="58"/>
      <c r="F51" s="65">
        <f>H40</f>
        <v>975000</v>
      </c>
      <c r="G51" s="65"/>
      <c r="H51" s="145">
        <f>F51-G51</f>
        <v>975000</v>
      </c>
      <c r="I51" s="17"/>
      <c r="J51" s="90">
        <f>L40</f>
        <v>975000</v>
      </c>
      <c r="K51" s="90"/>
      <c r="L51" s="148">
        <f>J51-K51</f>
        <v>975000</v>
      </c>
      <c r="M51" s="26" t="s">
        <v>16</v>
      </c>
      <c r="R51" s="160">
        <f>T40</f>
        <v>1000000</v>
      </c>
      <c r="S51" s="160"/>
      <c r="T51" s="159">
        <f>R51-S51</f>
        <v>1000000</v>
      </c>
      <c r="U51" s="38" t="s">
        <v>16</v>
      </c>
    </row>
    <row r="52" spans="1:21" ht="12.75">
      <c r="A52" s="27"/>
      <c r="B52" s="21" t="s">
        <v>4</v>
      </c>
      <c r="C52" s="27"/>
      <c r="D52" s="23"/>
      <c r="E52" s="58"/>
      <c r="F52" s="65"/>
      <c r="G52" s="65">
        <f>F51</f>
        <v>975000</v>
      </c>
      <c r="H52" s="145">
        <f>H40+F52-G52</f>
        <v>0</v>
      </c>
      <c r="I52" s="17"/>
      <c r="J52" s="90"/>
      <c r="K52" s="90">
        <f>J51</f>
        <v>975000</v>
      </c>
      <c r="L52" s="148">
        <f>L40+J52-K52</f>
        <v>0</v>
      </c>
      <c r="M52" s="26" t="s">
        <v>4</v>
      </c>
      <c r="R52" s="160"/>
      <c r="S52" s="160">
        <f>R51</f>
        <v>1000000</v>
      </c>
      <c r="T52" s="159">
        <f>T40+R52-S52</f>
        <v>0</v>
      </c>
      <c r="U52" s="38" t="s">
        <v>4</v>
      </c>
    </row>
    <row r="53" spans="1:21" ht="12.75">
      <c r="A53" s="27"/>
      <c r="B53" s="30" t="s">
        <v>15</v>
      </c>
      <c r="C53" s="23"/>
      <c r="D53" s="23"/>
      <c r="E53" s="58"/>
      <c r="F53" s="65"/>
      <c r="G53" s="65"/>
      <c r="H53" s="145"/>
      <c r="I53" s="17"/>
      <c r="J53" s="90"/>
      <c r="K53" s="90"/>
      <c r="L53" s="148"/>
      <c r="M53" s="134" t="s">
        <v>15</v>
      </c>
      <c r="R53" s="160"/>
      <c r="S53" s="160"/>
      <c r="T53" s="159"/>
      <c r="U53" s="190" t="s">
        <v>15</v>
      </c>
    </row>
    <row r="54" spans="1:21" ht="12.75">
      <c r="A54" s="27"/>
      <c r="B54" s="23"/>
      <c r="C54" s="23"/>
      <c r="D54" s="23"/>
      <c r="E54" s="58"/>
      <c r="F54" s="65"/>
      <c r="G54" s="65"/>
      <c r="H54" s="145"/>
      <c r="I54" s="17"/>
      <c r="J54" s="90"/>
      <c r="K54" s="90"/>
      <c r="L54" s="148"/>
      <c r="M54" s="25"/>
      <c r="R54" s="160"/>
      <c r="S54" s="160"/>
      <c r="T54" s="159"/>
      <c r="U54" s="173"/>
    </row>
    <row r="55" spans="1:21" ht="12.75">
      <c r="A55" s="27">
        <v>1</v>
      </c>
      <c r="B55" s="21" t="s">
        <v>13</v>
      </c>
      <c r="C55" s="23"/>
      <c r="D55" s="23"/>
      <c r="E55" s="58"/>
      <c r="F55" s="65">
        <f>C24</f>
        <v>25000</v>
      </c>
      <c r="G55" s="65"/>
      <c r="H55" s="145">
        <f>H47+F55-G55</f>
        <v>100000</v>
      </c>
      <c r="I55" s="17"/>
      <c r="J55" s="90">
        <f>L24</f>
        <v>22500</v>
      </c>
      <c r="K55" s="90"/>
      <c r="L55" s="148">
        <f>L47+J55-K55</f>
        <v>97500</v>
      </c>
      <c r="M55" s="26" t="s">
        <v>13</v>
      </c>
      <c r="R55" s="160">
        <f>T24</f>
        <v>15000</v>
      </c>
      <c r="S55" s="160"/>
      <c r="T55" s="159">
        <f>T47+R55-S55</f>
        <v>90000</v>
      </c>
      <c r="U55" s="38" t="s">
        <v>13</v>
      </c>
    </row>
    <row r="56" spans="1:21" ht="12.75">
      <c r="A56" s="27"/>
      <c r="B56" s="21" t="s">
        <v>39</v>
      </c>
      <c r="C56" s="23"/>
      <c r="D56" s="23"/>
      <c r="E56" s="58"/>
      <c r="F56" s="65"/>
      <c r="G56" s="65">
        <f>F55</f>
        <v>25000</v>
      </c>
      <c r="H56" s="145">
        <f>H43+F56-G56</f>
        <v>0</v>
      </c>
      <c r="I56" s="17"/>
      <c r="J56" s="90"/>
      <c r="K56" s="90">
        <f>J55</f>
        <v>22500</v>
      </c>
      <c r="L56" s="148">
        <f>L43+J56-K56</f>
        <v>0</v>
      </c>
      <c r="M56" s="26" t="s">
        <v>39</v>
      </c>
      <c r="R56" s="160"/>
      <c r="S56" s="160">
        <f>R55</f>
        <v>15000</v>
      </c>
      <c r="T56" s="159">
        <f>T43+R56-S56</f>
        <v>0</v>
      </c>
      <c r="U56" s="38" t="s">
        <v>39</v>
      </c>
    </row>
    <row r="57" spans="1:21" ht="12.75">
      <c r="A57" s="27"/>
      <c r="B57" s="30" t="s">
        <v>38</v>
      </c>
      <c r="C57" s="23"/>
      <c r="D57" s="23"/>
      <c r="E57" s="58"/>
      <c r="F57" s="65"/>
      <c r="G57" s="65"/>
      <c r="H57" s="145"/>
      <c r="I57" s="17"/>
      <c r="J57" s="90"/>
      <c r="K57" s="90"/>
      <c r="L57" s="148"/>
      <c r="M57" s="134" t="s">
        <v>38</v>
      </c>
      <c r="R57" s="160"/>
      <c r="S57" s="160"/>
      <c r="T57" s="159"/>
      <c r="U57" s="190" t="s">
        <v>38</v>
      </c>
    </row>
    <row r="58" spans="1:21" ht="12.75">
      <c r="A58" s="27"/>
      <c r="B58" s="23"/>
      <c r="C58" s="23"/>
      <c r="D58" s="23"/>
      <c r="E58" s="58"/>
      <c r="F58" s="65"/>
      <c r="G58" s="65"/>
      <c r="H58" s="145"/>
      <c r="I58" s="17"/>
      <c r="J58" s="90"/>
      <c r="K58" s="90"/>
      <c r="L58" s="148"/>
      <c r="M58" s="25"/>
      <c r="R58" s="160"/>
      <c r="S58" s="160"/>
      <c r="T58" s="159"/>
      <c r="U58" s="173"/>
    </row>
    <row r="59" spans="1:24" ht="12.75">
      <c r="A59" s="39">
        <v>1</v>
      </c>
      <c r="B59" s="40" t="s">
        <v>37</v>
      </c>
      <c r="C59" s="41"/>
      <c r="D59" s="41"/>
      <c r="E59" s="72"/>
      <c r="F59" s="71">
        <f>-H44</f>
        <v>25000</v>
      </c>
      <c r="G59" s="71"/>
      <c r="H59" s="145">
        <f>H44+F59-G59</f>
        <v>0</v>
      </c>
      <c r="I59" s="17"/>
      <c r="J59" s="94">
        <f>-L44</f>
        <v>22500</v>
      </c>
      <c r="K59" s="94"/>
      <c r="L59" s="148">
        <f>L44+J59-K59</f>
        <v>0</v>
      </c>
      <c r="M59" s="138" t="s">
        <v>37</v>
      </c>
      <c r="N59" s="42"/>
      <c r="O59" s="42"/>
      <c r="P59" s="42"/>
      <c r="R59" s="166">
        <f>-T44</f>
        <v>15000</v>
      </c>
      <c r="S59" s="166"/>
      <c r="T59" s="159">
        <f>T44+R59-S59</f>
        <v>0</v>
      </c>
      <c r="U59" s="191" t="s">
        <v>37</v>
      </c>
      <c r="V59" s="42"/>
      <c r="W59" s="42"/>
      <c r="X59" s="42"/>
    </row>
    <row r="60" spans="1:21" ht="12.75">
      <c r="A60" s="27"/>
      <c r="B60" s="21" t="s">
        <v>14</v>
      </c>
      <c r="C60" s="23"/>
      <c r="D60" s="23"/>
      <c r="E60" s="58"/>
      <c r="F60" s="65">
        <f>-H48</f>
        <v>1075000</v>
      </c>
      <c r="G60" s="65"/>
      <c r="H60" s="145">
        <f>H48+F60-G60</f>
        <v>0</v>
      </c>
      <c r="I60" s="17"/>
      <c r="J60" s="90">
        <f>-L48</f>
        <v>1075000</v>
      </c>
      <c r="K60" s="90"/>
      <c r="L60" s="148">
        <f>L48+J60-K60</f>
        <v>0</v>
      </c>
      <c r="M60" s="26" t="s">
        <v>14</v>
      </c>
      <c r="R60" s="160">
        <f>-T48</f>
        <v>1075000</v>
      </c>
      <c r="S60" s="160"/>
      <c r="T60" s="159">
        <f>T48+R60-S60</f>
        <v>0</v>
      </c>
      <c r="U60" s="38" t="s">
        <v>14</v>
      </c>
    </row>
    <row r="61" spans="1:21" ht="12.75">
      <c r="A61" s="27"/>
      <c r="B61" s="21" t="s">
        <v>16</v>
      </c>
      <c r="C61" s="23"/>
      <c r="D61" s="23"/>
      <c r="E61" s="58"/>
      <c r="F61" s="65"/>
      <c r="G61" s="65">
        <f>H51</f>
        <v>975000</v>
      </c>
      <c r="H61" s="145">
        <f>H51+F61-G61</f>
        <v>0</v>
      </c>
      <c r="I61" s="17"/>
      <c r="J61" s="90"/>
      <c r="K61" s="90">
        <f>L51</f>
        <v>975000</v>
      </c>
      <c r="L61" s="148">
        <f>L51+J61-K61</f>
        <v>0</v>
      </c>
      <c r="M61" s="26" t="s">
        <v>16</v>
      </c>
      <c r="R61" s="160"/>
      <c r="S61" s="160">
        <f>T51</f>
        <v>1000000</v>
      </c>
      <c r="T61" s="159">
        <f>T51+R61-S61</f>
        <v>0</v>
      </c>
      <c r="U61" s="38" t="s">
        <v>16</v>
      </c>
    </row>
    <row r="62" spans="1:21" ht="12.75">
      <c r="A62" s="27"/>
      <c r="B62" s="21" t="s">
        <v>36</v>
      </c>
      <c r="C62" s="23"/>
      <c r="D62" s="23"/>
      <c r="E62" s="58"/>
      <c r="F62" s="65"/>
      <c r="G62" s="65">
        <f>H39</f>
        <v>25000</v>
      </c>
      <c r="H62" s="145">
        <f>H39+F62-G62</f>
        <v>0</v>
      </c>
      <c r="I62" s="17"/>
      <c r="J62" s="90"/>
      <c r="K62" s="90">
        <f>L39</f>
        <v>25000</v>
      </c>
      <c r="L62" s="148">
        <f>L39+J62-K62</f>
        <v>0</v>
      </c>
      <c r="M62" s="26" t="s">
        <v>36</v>
      </c>
      <c r="R62" s="160"/>
      <c r="S62" s="160">
        <f>T39</f>
        <v>0</v>
      </c>
      <c r="T62" s="159">
        <f>T39+R62-S62</f>
        <v>0</v>
      </c>
      <c r="U62" s="38" t="s">
        <v>36</v>
      </c>
    </row>
    <row r="63" spans="1:24" ht="12.75">
      <c r="A63" s="39"/>
      <c r="B63" s="40" t="s">
        <v>18</v>
      </c>
      <c r="C63" s="41"/>
      <c r="D63" s="41"/>
      <c r="E63" s="72"/>
      <c r="F63" s="71"/>
      <c r="G63" s="71">
        <f>F59+F60-G61-G62</f>
        <v>100000</v>
      </c>
      <c r="H63" s="145">
        <f>F63-G63</f>
        <v>-100000</v>
      </c>
      <c r="I63" s="17"/>
      <c r="J63" s="94"/>
      <c r="K63" s="94">
        <f>J59+J60-K61-K62</f>
        <v>97500</v>
      </c>
      <c r="L63" s="148">
        <f>J63-K63</f>
        <v>-97500</v>
      </c>
      <c r="M63" s="138" t="s">
        <v>18</v>
      </c>
      <c r="N63" s="42"/>
      <c r="O63" s="42"/>
      <c r="P63" s="42"/>
      <c r="R63" s="166"/>
      <c r="S63" s="166">
        <f>R59+R60-S61-S62</f>
        <v>90000</v>
      </c>
      <c r="T63" s="159">
        <f>R63-S63</f>
        <v>-90000</v>
      </c>
      <c r="U63" s="191" t="s">
        <v>18</v>
      </c>
      <c r="V63" s="42"/>
      <c r="W63" s="42"/>
      <c r="X63" s="42"/>
    </row>
    <row r="64" spans="1:21" ht="12.75">
      <c r="A64" s="27"/>
      <c r="B64" s="30" t="s">
        <v>19</v>
      </c>
      <c r="C64" s="23"/>
      <c r="D64" s="23"/>
      <c r="E64" s="58"/>
      <c r="F64" s="66"/>
      <c r="G64" s="66"/>
      <c r="H64" s="145"/>
      <c r="I64" s="17"/>
      <c r="J64" s="91"/>
      <c r="K64" s="91"/>
      <c r="L64" s="148"/>
      <c r="M64" s="134" t="s">
        <v>213</v>
      </c>
      <c r="R64" s="161"/>
      <c r="S64" s="161"/>
      <c r="T64" s="159"/>
      <c r="U64" s="190" t="s">
        <v>19</v>
      </c>
    </row>
    <row r="65" spans="9:22" ht="13.5" thickBot="1">
      <c r="I65" s="17"/>
      <c r="J65" s="74"/>
      <c r="K65" s="53"/>
      <c r="L65" s="96"/>
      <c r="M65" s="8"/>
      <c r="N65" s="8"/>
      <c r="R65" s="74"/>
      <c r="S65" s="53"/>
      <c r="T65" s="96"/>
      <c r="U65" s="8"/>
      <c r="V65" s="8"/>
    </row>
    <row r="66" spans="4:22" ht="13.5" thickTop="1">
      <c r="D66" s="114"/>
      <c r="E66" s="115"/>
      <c r="F66" s="108"/>
      <c r="G66" s="108" t="s">
        <v>138</v>
      </c>
      <c r="H66" s="109">
        <f>H67-H68</f>
        <v>-75000</v>
      </c>
      <c r="I66" s="17"/>
      <c r="J66" s="74"/>
      <c r="K66" s="54" t="s">
        <v>195</v>
      </c>
      <c r="L66" s="120">
        <f>L67-L68</f>
        <v>-75000</v>
      </c>
      <c r="M66" s="8"/>
      <c r="N66" s="8"/>
      <c r="R66" s="74"/>
      <c r="S66" s="54" t="s">
        <v>195</v>
      </c>
      <c r="T66" s="120">
        <f>T67-T68</f>
        <v>-75000</v>
      </c>
      <c r="U66" s="8"/>
      <c r="V66" s="8"/>
    </row>
    <row r="67" spans="4:22" ht="13.5" thickBot="1">
      <c r="D67" s="116"/>
      <c r="E67" s="117"/>
      <c r="F67" s="110"/>
      <c r="G67" s="110" t="s">
        <v>139</v>
      </c>
      <c r="H67" s="111">
        <f>H63</f>
        <v>-100000</v>
      </c>
      <c r="I67" s="17"/>
      <c r="J67" s="74"/>
      <c r="K67" s="54" t="s">
        <v>196</v>
      </c>
      <c r="L67" s="121">
        <f>L63</f>
        <v>-97500</v>
      </c>
      <c r="M67" s="8"/>
      <c r="N67" s="8"/>
      <c r="R67" s="74"/>
      <c r="S67" s="54" t="s">
        <v>196</v>
      </c>
      <c r="T67" s="121">
        <f>T63</f>
        <v>-90000</v>
      </c>
      <c r="U67" s="8"/>
      <c r="V67" s="8"/>
    </row>
    <row r="68" spans="4:22" ht="14.25" thickBot="1" thickTop="1">
      <c r="D68" s="118"/>
      <c r="E68" s="119"/>
      <c r="F68" s="112"/>
      <c r="G68" s="112" t="s">
        <v>140</v>
      </c>
      <c r="H68" s="113">
        <f>-F59</f>
        <v>-25000</v>
      </c>
      <c r="I68" s="17"/>
      <c r="J68" s="74"/>
      <c r="K68" s="53"/>
      <c r="L68" s="122">
        <f>-J59</f>
        <v>-22500</v>
      </c>
      <c r="M68" s="8"/>
      <c r="N68" s="8"/>
      <c r="R68" s="74"/>
      <c r="S68" s="53"/>
      <c r="T68" s="122">
        <f>-R59</f>
        <v>-15000</v>
      </c>
      <c r="U68" s="8"/>
      <c r="V68" s="8"/>
    </row>
    <row r="69" spans="9:22" ht="13.5" thickTop="1">
      <c r="I69" s="17"/>
      <c r="J69" s="74"/>
      <c r="K69" s="53"/>
      <c r="L69" s="96"/>
      <c r="M69" s="8"/>
      <c r="N69" s="8"/>
      <c r="R69" s="74"/>
      <c r="S69" s="53"/>
      <c r="T69" s="96"/>
      <c r="U69" s="8"/>
      <c r="V69" s="8"/>
    </row>
    <row r="70" spans="9:22" ht="12.75">
      <c r="I70" s="17"/>
      <c r="J70" s="172" t="s">
        <v>164</v>
      </c>
      <c r="K70" s="8"/>
      <c r="L70" s="8"/>
      <c r="M70" s="8"/>
      <c r="N70" s="8"/>
      <c r="R70" s="172" t="s">
        <v>164</v>
      </c>
      <c r="S70" s="8"/>
      <c r="T70" s="8"/>
      <c r="U70" s="8"/>
      <c r="V70" s="8"/>
    </row>
    <row r="71" spans="9:22" ht="12.75">
      <c r="I71" s="17"/>
      <c r="J71" s="172" t="s">
        <v>165</v>
      </c>
      <c r="K71" s="8"/>
      <c r="L71" s="8"/>
      <c r="M71" s="8"/>
      <c r="N71" s="8"/>
      <c r="R71" s="172" t="s">
        <v>165</v>
      </c>
      <c r="S71" s="8"/>
      <c r="T71" s="8"/>
      <c r="U71" s="8"/>
      <c r="V71" s="8"/>
    </row>
    <row r="72" spans="9:22" ht="12.75">
      <c r="I72" s="17"/>
      <c r="J72" s="172" t="s">
        <v>166</v>
      </c>
      <c r="K72" s="172"/>
      <c r="L72" s="172"/>
      <c r="M72" s="8"/>
      <c r="N72" s="8"/>
      <c r="R72" s="172" t="s">
        <v>166</v>
      </c>
      <c r="S72" s="172"/>
      <c r="T72" s="172"/>
      <c r="U72" s="8"/>
      <c r="V72" s="8"/>
    </row>
    <row r="73" spans="9:22" ht="12.75">
      <c r="I73" s="17"/>
      <c r="J73" s="172" t="s">
        <v>167</v>
      </c>
      <c r="K73" s="172"/>
      <c r="L73" s="172"/>
      <c r="M73" s="8"/>
      <c r="N73" s="8"/>
      <c r="R73" s="172" t="s">
        <v>167</v>
      </c>
      <c r="S73" s="172"/>
      <c r="T73" s="172"/>
      <c r="U73" s="8"/>
      <c r="V73" s="8"/>
    </row>
    <row r="74" spans="9:22" ht="12.75">
      <c r="I74" s="17"/>
      <c r="J74" s="172" t="s">
        <v>168</v>
      </c>
      <c r="K74" s="172"/>
      <c r="L74" s="172"/>
      <c r="M74" s="8"/>
      <c r="N74" s="8"/>
      <c r="R74" s="172" t="s">
        <v>168</v>
      </c>
      <c r="S74" s="172"/>
      <c r="T74" s="172"/>
      <c r="U74" s="8"/>
      <c r="V74" s="8"/>
    </row>
    <row r="75" spans="9:22" ht="12.75">
      <c r="I75" s="17"/>
      <c r="J75" s="74"/>
      <c r="K75" s="53"/>
      <c r="L75" s="96"/>
      <c r="M75" s="8"/>
      <c r="N75" s="8"/>
      <c r="R75" s="74"/>
      <c r="S75" s="53"/>
      <c r="T75" s="96"/>
      <c r="U75" s="8"/>
      <c r="V75" s="8"/>
    </row>
    <row r="76" spans="9:23" ht="12.75">
      <c r="I76" s="17"/>
      <c r="J76" s="172" t="s">
        <v>191</v>
      </c>
      <c r="K76" s="172"/>
      <c r="L76" s="172"/>
      <c r="M76" s="172"/>
      <c r="N76" s="172"/>
      <c r="O76" s="172"/>
      <c r="R76" s="172" t="s">
        <v>191</v>
      </c>
      <c r="S76" s="172"/>
      <c r="T76" s="172"/>
      <c r="U76" s="172"/>
      <c r="V76" s="172"/>
      <c r="W76" s="172"/>
    </row>
    <row r="77" spans="9:23" ht="12.75">
      <c r="I77" s="17"/>
      <c r="J77" s="172" t="s">
        <v>189</v>
      </c>
      <c r="K77" s="172"/>
      <c r="L77" s="172"/>
      <c r="M77" s="172"/>
      <c r="N77" s="172"/>
      <c r="O77" s="172"/>
      <c r="R77" s="172" t="s">
        <v>189</v>
      </c>
      <c r="S77" s="172"/>
      <c r="T77" s="172"/>
      <c r="U77" s="172"/>
      <c r="V77" s="172"/>
      <c r="W77" s="172"/>
    </row>
    <row r="78" spans="2:23" ht="12.75">
      <c r="B78" s="172" t="s">
        <v>164</v>
      </c>
      <c r="I78" s="17"/>
      <c r="J78" s="172" t="s">
        <v>190</v>
      </c>
      <c r="K78" s="172"/>
      <c r="L78" s="172"/>
      <c r="M78" s="172"/>
      <c r="N78" s="172"/>
      <c r="O78" s="172"/>
      <c r="R78" s="172" t="s">
        <v>190</v>
      </c>
      <c r="S78" s="172"/>
      <c r="T78" s="172"/>
      <c r="U78" s="172"/>
      <c r="V78" s="172"/>
      <c r="W78" s="172"/>
    </row>
    <row r="79" spans="2:9" ht="12.75">
      <c r="B79" s="172" t="s">
        <v>165</v>
      </c>
      <c r="I79" s="17"/>
    </row>
    <row r="80" spans="2:22" ht="12.75">
      <c r="B80" s="172" t="s">
        <v>166</v>
      </c>
      <c r="C80" s="172"/>
      <c r="D80" s="172"/>
      <c r="E80" s="172"/>
      <c r="F80" s="172"/>
      <c r="G80" s="172"/>
      <c r="I80" s="17"/>
      <c r="R80" s="74"/>
      <c r="S80" s="53"/>
      <c r="T80" s="96"/>
      <c r="U80" s="8"/>
      <c r="V80" s="8"/>
    </row>
    <row r="81" spans="2:22" ht="12.75">
      <c r="B81" s="172" t="s">
        <v>167</v>
      </c>
      <c r="C81" s="172"/>
      <c r="D81" s="172"/>
      <c r="E81" s="172"/>
      <c r="F81" s="172"/>
      <c r="G81" s="172"/>
      <c r="I81" s="17"/>
      <c r="R81" s="74"/>
      <c r="S81" s="53"/>
      <c r="T81" s="96"/>
      <c r="U81" s="8"/>
      <c r="V81" s="8"/>
    </row>
    <row r="82" spans="2:22" ht="12.75">
      <c r="B82" s="172" t="s">
        <v>168</v>
      </c>
      <c r="C82" s="172"/>
      <c r="D82" s="172"/>
      <c r="E82" s="172"/>
      <c r="F82" s="172"/>
      <c r="G82" s="172"/>
      <c r="I82" s="17"/>
      <c r="R82" s="74"/>
      <c r="S82" s="53"/>
      <c r="T82" s="96"/>
      <c r="U82" s="8"/>
      <c r="V82" s="8"/>
    </row>
    <row r="83" spans="2:22" ht="12.75">
      <c r="B83" s="172"/>
      <c r="C83" s="172"/>
      <c r="D83" s="172"/>
      <c r="E83" s="172"/>
      <c r="F83" s="172"/>
      <c r="G83" s="172"/>
      <c r="I83" s="17"/>
      <c r="R83" s="74"/>
      <c r="S83" s="53"/>
      <c r="T83" s="96"/>
      <c r="U83" s="8"/>
      <c r="V83" s="8"/>
    </row>
    <row r="84" spans="2:22" ht="12.75">
      <c r="B84" s="172" t="s">
        <v>169</v>
      </c>
      <c r="C84" s="172"/>
      <c r="D84" s="172"/>
      <c r="E84" s="172"/>
      <c r="F84" s="172"/>
      <c r="G84" s="172"/>
      <c r="I84" s="17"/>
      <c r="R84" s="74"/>
      <c r="S84" s="53"/>
      <c r="T84" s="96"/>
      <c r="U84" s="8"/>
      <c r="V84" s="8"/>
    </row>
    <row r="85" spans="2:22" ht="12.75">
      <c r="B85" s="172" t="s">
        <v>170</v>
      </c>
      <c r="C85" s="172"/>
      <c r="D85" s="172"/>
      <c r="E85" s="172"/>
      <c r="F85" s="172"/>
      <c r="G85" s="172"/>
      <c r="I85" s="17"/>
      <c r="R85" s="74"/>
      <c r="S85" s="53"/>
      <c r="T85" s="96"/>
      <c r="U85" s="8"/>
      <c r="V85" s="8"/>
    </row>
    <row r="86" spans="2:22" ht="12.75">
      <c r="B86" s="172" t="s">
        <v>171</v>
      </c>
      <c r="C86" s="172"/>
      <c r="D86" s="172"/>
      <c r="E86" s="172"/>
      <c r="F86" s="172"/>
      <c r="G86" s="172"/>
      <c r="I86" s="17"/>
      <c r="R86" s="74"/>
      <c r="S86" s="53"/>
      <c r="T86" s="96"/>
      <c r="U86" s="8"/>
      <c r="V86" s="8"/>
    </row>
    <row r="87" spans="2:22" ht="12.75">
      <c r="B87" s="172" t="s">
        <v>172</v>
      </c>
      <c r="C87" s="172"/>
      <c r="D87" s="172"/>
      <c r="E87" s="172"/>
      <c r="F87" s="172"/>
      <c r="G87" s="172"/>
      <c r="I87" s="17"/>
      <c r="J87" s="74"/>
      <c r="K87" s="53"/>
      <c r="L87" s="96"/>
      <c r="M87" s="8"/>
      <c r="N87" s="8"/>
      <c r="R87" s="74"/>
      <c r="S87" s="53"/>
      <c r="T87" s="96"/>
      <c r="U87" s="8"/>
      <c r="V87" s="8"/>
    </row>
    <row r="88" spans="2:22" ht="12.75">
      <c r="B88" s="172" t="s">
        <v>173</v>
      </c>
      <c r="C88" s="172"/>
      <c r="D88" s="172"/>
      <c r="E88" s="172"/>
      <c r="F88" s="172"/>
      <c r="G88" s="172"/>
      <c r="I88" s="17"/>
      <c r="J88" s="74"/>
      <c r="K88" s="53"/>
      <c r="L88" s="96"/>
      <c r="M88" s="8"/>
      <c r="N88" s="8"/>
      <c r="R88" s="74"/>
      <c r="S88" s="53"/>
      <c r="T88" s="96"/>
      <c r="U88" s="8"/>
      <c r="V88" s="8"/>
    </row>
    <row r="89" spans="2:22" ht="12.75">
      <c r="B89" s="172"/>
      <c r="C89" s="172"/>
      <c r="D89" s="172"/>
      <c r="E89" s="172"/>
      <c r="F89" s="172"/>
      <c r="G89" s="172"/>
      <c r="I89" s="17"/>
      <c r="J89" s="74"/>
      <c r="K89" s="53"/>
      <c r="L89" s="96"/>
      <c r="M89" s="8"/>
      <c r="N89" s="8"/>
      <c r="R89" s="74"/>
      <c r="S89" s="53"/>
      <c r="T89" s="96"/>
      <c r="U89" s="8"/>
      <c r="V89" s="8"/>
    </row>
    <row r="90" spans="2:22" ht="12.75">
      <c r="B90" s="172" t="s">
        <v>174</v>
      </c>
      <c r="C90" s="172"/>
      <c r="D90" s="172"/>
      <c r="E90" s="172"/>
      <c r="F90" s="172"/>
      <c r="G90" s="172"/>
      <c r="I90" s="17"/>
      <c r="J90" s="74"/>
      <c r="K90" s="53"/>
      <c r="L90" s="96"/>
      <c r="M90" s="8"/>
      <c r="N90" s="8"/>
      <c r="R90" s="74"/>
      <c r="S90" s="53"/>
      <c r="T90" s="96"/>
      <c r="U90" s="8"/>
      <c r="V90" s="8"/>
    </row>
    <row r="91" spans="2:22" ht="12.75">
      <c r="B91" s="172" t="s">
        <v>175</v>
      </c>
      <c r="C91" s="172"/>
      <c r="D91" s="172"/>
      <c r="E91" s="172"/>
      <c r="F91" s="172"/>
      <c r="G91" s="172"/>
      <c r="I91" s="17"/>
      <c r="J91" s="74"/>
      <c r="K91" s="53"/>
      <c r="L91" s="96"/>
      <c r="M91" s="8"/>
      <c r="N91" s="8"/>
      <c r="R91" s="74"/>
      <c r="S91" s="53"/>
      <c r="T91" s="96"/>
      <c r="U91" s="8"/>
      <c r="V91" s="8"/>
    </row>
    <row r="92" spans="2:22" ht="12.75">
      <c r="B92" s="172" t="s">
        <v>176</v>
      </c>
      <c r="C92" s="172"/>
      <c r="D92" s="172"/>
      <c r="E92" s="172"/>
      <c r="F92" s="172"/>
      <c r="G92" s="172"/>
      <c r="I92" s="17"/>
      <c r="J92" s="74"/>
      <c r="K92" s="53"/>
      <c r="L92" s="96"/>
      <c r="M92" s="8"/>
      <c r="N92" s="8"/>
      <c r="R92" s="74"/>
      <c r="S92" s="53"/>
      <c r="T92" s="96"/>
      <c r="U92" s="8"/>
      <c r="V92" s="8"/>
    </row>
    <row r="93" spans="2:22" ht="12.75">
      <c r="B93" s="172" t="s">
        <v>177</v>
      </c>
      <c r="C93" s="172"/>
      <c r="D93" s="172"/>
      <c r="E93" s="172"/>
      <c r="F93" s="172"/>
      <c r="G93" s="172"/>
      <c r="I93" s="17"/>
      <c r="J93" s="74"/>
      <c r="K93" s="53"/>
      <c r="L93" s="96"/>
      <c r="M93" s="8"/>
      <c r="N93" s="8"/>
      <c r="R93" s="74"/>
      <c r="S93" s="53"/>
      <c r="T93" s="96"/>
      <c r="U93" s="8"/>
      <c r="V93" s="8"/>
    </row>
    <row r="94" spans="2:22" ht="12.75">
      <c r="B94" s="172" t="s">
        <v>178</v>
      </c>
      <c r="C94" s="172"/>
      <c r="D94" s="172"/>
      <c r="E94" s="172"/>
      <c r="F94" s="172"/>
      <c r="G94" s="172"/>
      <c r="I94" s="17"/>
      <c r="J94" s="74"/>
      <c r="K94" s="53"/>
      <c r="L94" s="96"/>
      <c r="M94" s="8"/>
      <c r="N94" s="8"/>
      <c r="R94" s="74"/>
      <c r="S94" s="53"/>
      <c r="T94" s="96"/>
      <c r="U94" s="8"/>
      <c r="V94" s="8"/>
    </row>
    <row r="95" spans="2:22" ht="12.75">
      <c r="B95" s="172"/>
      <c r="C95" s="172"/>
      <c r="D95" s="172"/>
      <c r="E95" s="172"/>
      <c r="F95" s="172"/>
      <c r="G95" s="172"/>
      <c r="I95" s="17"/>
      <c r="J95" s="74"/>
      <c r="K95" s="53"/>
      <c r="L95" s="96"/>
      <c r="M95" s="8"/>
      <c r="N95" s="8"/>
      <c r="R95" s="74"/>
      <c r="S95" s="53"/>
      <c r="T95" s="96"/>
      <c r="U95" s="8"/>
      <c r="V95" s="8"/>
    </row>
    <row r="96" spans="2:22" ht="12.75">
      <c r="B96" s="172" t="s">
        <v>179</v>
      </c>
      <c r="C96" s="172"/>
      <c r="D96" s="172"/>
      <c r="E96" s="172"/>
      <c r="F96" s="172"/>
      <c r="G96" s="172"/>
      <c r="I96" s="17"/>
      <c r="J96" s="74"/>
      <c r="K96" s="53"/>
      <c r="L96" s="96"/>
      <c r="M96" s="8"/>
      <c r="N96" s="8"/>
      <c r="R96" s="74"/>
      <c r="S96" s="53"/>
      <c r="T96" s="96"/>
      <c r="U96" s="8"/>
      <c r="V96" s="8"/>
    </row>
    <row r="97" spans="2:22" ht="12.75">
      <c r="B97" s="172" t="s">
        <v>180</v>
      </c>
      <c r="C97" s="172"/>
      <c r="D97" s="172"/>
      <c r="E97" s="172"/>
      <c r="F97" s="172"/>
      <c r="G97" s="172"/>
      <c r="I97" s="17"/>
      <c r="J97" s="74"/>
      <c r="K97" s="53"/>
      <c r="L97" s="96"/>
      <c r="M97" s="8"/>
      <c r="N97" s="8"/>
      <c r="R97" s="74"/>
      <c r="S97" s="53"/>
      <c r="T97" s="96"/>
      <c r="U97" s="8"/>
      <c r="V97" s="8"/>
    </row>
    <row r="98" spans="2:22" ht="12.75">
      <c r="B98" s="172" t="s">
        <v>181</v>
      </c>
      <c r="C98" s="172"/>
      <c r="D98" s="172"/>
      <c r="E98" s="172"/>
      <c r="F98" s="172"/>
      <c r="G98" s="172"/>
      <c r="I98" s="17"/>
      <c r="J98" s="74"/>
      <c r="K98" s="53"/>
      <c r="L98" s="96"/>
      <c r="M98" s="8"/>
      <c r="N98" s="8"/>
      <c r="R98" s="74"/>
      <c r="S98" s="53"/>
      <c r="T98" s="96"/>
      <c r="U98" s="8"/>
      <c r="V98" s="8"/>
    </row>
    <row r="99" spans="2:22" ht="12.75">
      <c r="B99" s="172" t="s">
        <v>182</v>
      </c>
      <c r="C99" s="172"/>
      <c r="D99" s="172"/>
      <c r="E99" s="172"/>
      <c r="F99" s="172"/>
      <c r="G99" s="172"/>
      <c r="I99" s="17"/>
      <c r="J99" s="74"/>
      <c r="K99" s="53"/>
      <c r="L99" s="96"/>
      <c r="M99" s="8"/>
      <c r="N99" s="8"/>
      <c r="R99" s="74"/>
      <c r="S99" s="53"/>
      <c r="T99" s="96"/>
      <c r="U99" s="8"/>
      <c r="V99" s="8"/>
    </row>
    <row r="100" spans="2:22" ht="12.75">
      <c r="B100" s="172" t="s">
        <v>183</v>
      </c>
      <c r="C100" s="172"/>
      <c r="D100" s="172"/>
      <c r="E100" s="172"/>
      <c r="F100" s="172"/>
      <c r="G100" s="172"/>
      <c r="I100" s="17"/>
      <c r="J100" s="74"/>
      <c r="K100" s="53"/>
      <c r="L100" s="96"/>
      <c r="M100" s="8"/>
      <c r="N100" s="8"/>
      <c r="R100" s="74"/>
      <c r="S100" s="53"/>
      <c r="T100" s="96"/>
      <c r="U100" s="8"/>
      <c r="V100" s="8"/>
    </row>
    <row r="101" spans="2:22" ht="12.75">
      <c r="B101" s="172"/>
      <c r="C101" s="172"/>
      <c r="D101" s="172"/>
      <c r="E101" s="172"/>
      <c r="F101" s="172"/>
      <c r="G101" s="172"/>
      <c r="I101" s="17"/>
      <c r="J101" s="74"/>
      <c r="K101" s="53"/>
      <c r="L101" s="96"/>
      <c r="M101" s="8"/>
      <c r="N101" s="8"/>
      <c r="R101" s="74"/>
      <c r="S101" s="53"/>
      <c r="T101" s="96"/>
      <c r="U101" s="8"/>
      <c r="V101" s="8"/>
    </row>
    <row r="102" spans="2:22" ht="12.75">
      <c r="B102" s="172" t="s">
        <v>184</v>
      </c>
      <c r="C102" s="172"/>
      <c r="D102" s="172"/>
      <c r="E102" s="172"/>
      <c r="F102" s="172"/>
      <c r="G102" s="172"/>
      <c r="I102" s="17"/>
      <c r="J102" s="74"/>
      <c r="K102" s="53"/>
      <c r="L102" s="96"/>
      <c r="M102" s="8"/>
      <c r="N102" s="8"/>
      <c r="R102" s="74"/>
      <c r="S102" s="53"/>
      <c r="T102" s="96"/>
      <c r="U102" s="8"/>
      <c r="V102" s="8"/>
    </row>
    <row r="103" spans="2:22" ht="12.75">
      <c r="B103" s="172" t="s">
        <v>185</v>
      </c>
      <c r="C103" s="172"/>
      <c r="D103" s="172"/>
      <c r="E103" s="172"/>
      <c r="F103" s="172"/>
      <c r="G103" s="172"/>
      <c r="I103" s="17"/>
      <c r="J103" s="74"/>
      <c r="K103" s="53"/>
      <c r="L103" s="96"/>
      <c r="M103" s="8"/>
      <c r="N103" s="8"/>
      <c r="R103" s="74"/>
      <c r="S103" s="53"/>
      <c r="T103" s="96"/>
      <c r="U103" s="8"/>
      <c r="V103" s="8"/>
    </row>
    <row r="104" spans="2:22" ht="12.75">
      <c r="B104" s="172" t="s">
        <v>186</v>
      </c>
      <c r="C104" s="172"/>
      <c r="D104" s="172"/>
      <c r="E104" s="172"/>
      <c r="F104" s="172"/>
      <c r="G104" s="172"/>
      <c r="I104" s="17"/>
      <c r="J104" s="74"/>
      <c r="K104" s="53"/>
      <c r="L104" s="96"/>
      <c r="M104" s="8"/>
      <c r="N104" s="8"/>
      <c r="R104" s="74"/>
      <c r="S104" s="53"/>
      <c r="T104" s="96"/>
      <c r="U104" s="8"/>
      <c r="V104" s="8"/>
    </row>
    <row r="105" spans="2:22" ht="12.75">
      <c r="B105" s="172" t="s">
        <v>187</v>
      </c>
      <c r="C105" s="172"/>
      <c r="D105" s="172"/>
      <c r="E105" s="172"/>
      <c r="F105" s="172"/>
      <c r="G105" s="172"/>
      <c r="I105" s="17"/>
      <c r="J105" s="74"/>
      <c r="K105" s="53"/>
      <c r="L105" s="96"/>
      <c r="M105" s="8"/>
      <c r="N105" s="8"/>
      <c r="R105" s="74"/>
      <c r="S105" s="53"/>
      <c r="T105" s="96"/>
      <c r="U105" s="8"/>
      <c r="V105" s="8"/>
    </row>
    <row r="106" spans="2:22" ht="12.75">
      <c r="B106" s="172"/>
      <c r="C106" s="172"/>
      <c r="D106" s="172"/>
      <c r="E106" s="172"/>
      <c r="F106" s="172"/>
      <c r="G106" s="172"/>
      <c r="I106" s="17"/>
      <c r="J106" s="74"/>
      <c r="K106" s="53"/>
      <c r="L106" s="96"/>
      <c r="M106" s="8"/>
      <c r="N106" s="8"/>
      <c r="R106" s="74"/>
      <c r="S106" s="53"/>
      <c r="T106" s="96"/>
      <c r="U106" s="8"/>
      <c r="V106" s="8"/>
    </row>
    <row r="107" spans="2:22" ht="12.75">
      <c r="B107" s="172" t="s">
        <v>188</v>
      </c>
      <c r="C107" s="172"/>
      <c r="D107" s="172"/>
      <c r="E107" s="172"/>
      <c r="F107" s="172"/>
      <c r="G107" s="172"/>
      <c r="I107" s="17"/>
      <c r="J107" s="74"/>
      <c r="K107" s="53"/>
      <c r="L107" s="96"/>
      <c r="M107" s="8"/>
      <c r="N107" s="8"/>
      <c r="R107" s="74"/>
      <c r="S107" s="53"/>
      <c r="T107" s="96"/>
      <c r="U107" s="8"/>
      <c r="V107" s="8"/>
    </row>
    <row r="108" spans="2:22" ht="12.75">
      <c r="B108" s="172" t="s">
        <v>189</v>
      </c>
      <c r="C108" s="172"/>
      <c r="D108" s="172"/>
      <c r="E108" s="172"/>
      <c r="F108" s="172"/>
      <c r="G108" s="172"/>
      <c r="I108" s="17"/>
      <c r="J108" s="74"/>
      <c r="K108" s="53"/>
      <c r="L108" s="96"/>
      <c r="M108" s="8"/>
      <c r="N108" s="8"/>
      <c r="R108" s="74"/>
      <c r="S108" s="53"/>
      <c r="T108" s="96"/>
      <c r="U108" s="8"/>
      <c r="V108" s="8"/>
    </row>
    <row r="109" spans="2:22" ht="12.75">
      <c r="B109" s="172" t="s">
        <v>190</v>
      </c>
      <c r="C109" s="172"/>
      <c r="D109" s="172"/>
      <c r="E109" s="172"/>
      <c r="F109" s="172"/>
      <c r="G109" s="172"/>
      <c r="I109" s="17"/>
      <c r="J109" s="74"/>
      <c r="K109" s="53"/>
      <c r="L109" s="96"/>
      <c r="M109" s="8"/>
      <c r="N109" s="8"/>
      <c r="R109" s="74"/>
      <c r="S109" s="53"/>
      <c r="T109" s="96"/>
      <c r="U109" s="8"/>
      <c r="V109" s="8"/>
    </row>
    <row r="110" spans="2:22" ht="12.75">
      <c r="B110" s="172"/>
      <c r="C110" s="172"/>
      <c r="D110" s="172"/>
      <c r="E110" s="172"/>
      <c r="F110" s="172"/>
      <c r="G110" s="172"/>
      <c r="I110" s="17"/>
      <c r="J110" s="74"/>
      <c r="K110" s="53"/>
      <c r="L110" s="96"/>
      <c r="M110" s="8"/>
      <c r="N110" s="8"/>
      <c r="R110" s="74"/>
      <c r="S110" s="53"/>
      <c r="T110" s="96"/>
      <c r="U110" s="8"/>
      <c r="V110" s="8"/>
    </row>
    <row r="111" spans="1:20" ht="12.75">
      <c r="A111"/>
      <c r="B111"/>
      <c r="C111"/>
      <c r="D111"/>
      <c r="E111" s="55"/>
      <c r="F111" s="55"/>
      <c r="G111" s="55"/>
      <c r="H111" s="55"/>
      <c r="I111" s="17"/>
      <c r="J111" s="55"/>
      <c r="K111" s="55"/>
      <c r="L111" s="73"/>
      <c r="R111" s="55"/>
      <c r="S111" s="55"/>
      <c r="T111" s="73"/>
    </row>
    <row r="112" spans="1:20" ht="12.75">
      <c r="A112"/>
      <c r="B112"/>
      <c r="C112"/>
      <c r="D112"/>
      <c r="E112"/>
      <c r="F112"/>
      <c r="G112"/>
      <c r="H112"/>
      <c r="J112"/>
      <c r="K112"/>
      <c r="L112"/>
      <c r="Q112"/>
      <c r="R112"/>
      <c r="S112"/>
      <c r="T112"/>
    </row>
    <row r="113" spans="1:20" ht="12.75">
      <c r="A113"/>
      <c r="B113"/>
      <c r="C113"/>
      <c r="D113"/>
      <c r="E113"/>
      <c r="F113"/>
      <c r="G113"/>
      <c r="H113"/>
      <c r="J113"/>
      <c r="K113"/>
      <c r="L113"/>
      <c r="Q113"/>
      <c r="R113"/>
      <c r="S113"/>
      <c r="T113"/>
    </row>
    <row r="114" spans="1:20" ht="12.75">
      <c r="A114"/>
      <c r="B114"/>
      <c r="C114"/>
      <c r="D114"/>
      <c r="E114"/>
      <c r="F114"/>
      <c r="G114"/>
      <c r="H114"/>
      <c r="J114"/>
      <c r="K114"/>
      <c r="L114"/>
      <c r="Q114"/>
      <c r="R114"/>
      <c r="S114"/>
      <c r="T114"/>
    </row>
    <row r="115" spans="1:20" ht="12.75">
      <c r="A115"/>
      <c r="B115"/>
      <c r="C115"/>
      <c r="D115"/>
      <c r="E115"/>
      <c r="F115"/>
      <c r="G115"/>
      <c r="H115"/>
      <c r="J115"/>
      <c r="K115"/>
      <c r="L115"/>
      <c r="Q115"/>
      <c r="R115"/>
      <c r="S115"/>
      <c r="T115"/>
    </row>
    <row r="116" spans="1:20" ht="12.75">
      <c r="A116"/>
      <c r="B116"/>
      <c r="C116"/>
      <c r="D116"/>
      <c r="E116"/>
      <c r="F116"/>
      <c r="G116"/>
      <c r="H116"/>
      <c r="J116"/>
      <c r="K116"/>
      <c r="L116"/>
      <c r="Q116"/>
      <c r="R116"/>
      <c r="S116"/>
      <c r="T116"/>
    </row>
    <row r="117" spans="1:20" ht="12.75">
      <c r="A117"/>
      <c r="B117"/>
      <c r="C117"/>
      <c r="D117"/>
      <c r="E117"/>
      <c r="F117"/>
      <c r="G117"/>
      <c r="H117"/>
      <c r="J117"/>
      <c r="K117"/>
      <c r="L117"/>
      <c r="Q117"/>
      <c r="R117"/>
      <c r="S117"/>
      <c r="T117"/>
    </row>
    <row r="118" spans="1:20" ht="12.75">
      <c r="A118"/>
      <c r="B118"/>
      <c r="C118"/>
      <c r="D118"/>
      <c r="E118"/>
      <c r="F118"/>
      <c r="G118"/>
      <c r="H118"/>
      <c r="J118"/>
      <c r="K118"/>
      <c r="L118"/>
      <c r="Q118"/>
      <c r="R118"/>
      <c r="S118"/>
      <c r="T118"/>
    </row>
    <row r="119" spans="1:20" ht="12.75">
      <c r="A119"/>
      <c r="B119"/>
      <c r="C119"/>
      <c r="D119"/>
      <c r="E119"/>
      <c r="F119"/>
      <c r="G119"/>
      <c r="H119"/>
      <c r="J119"/>
      <c r="K119"/>
      <c r="L119"/>
      <c r="Q119"/>
      <c r="R119"/>
      <c r="S119"/>
      <c r="T119"/>
    </row>
    <row r="120" spans="1:20" ht="12.75">
      <c r="A120"/>
      <c r="B120"/>
      <c r="C120"/>
      <c r="D120"/>
      <c r="E120"/>
      <c r="F120"/>
      <c r="G120"/>
      <c r="H120"/>
      <c r="J120"/>
      <c r="K120"/>
      <c r="L120"/>
      <c r="Q120"/>
      <c r="R120"/>
      <c r="S120"/>
      <c r="T120"/>
    </row>
    <row r="121" spans="1:20" ht="12.75">
      <c r="A121"/>
      <c r="B121"/>
      <c r="C121"/>
      <c r="D121"/>
      <c r="E121"/>
      <c r="F121"/>
      <c r="G121"/>
      <c r="H121"/>
      <c r="J121"/>
      <c r="K121"/>
      <c r="L121"/>
      <c r="Q121"/>
      <c r="R121"/>
      <c r="S121"/>
      <c r="T121"/>
    </row>
    <row r="122" spans="1:20" ht="12.75">
      <c r="A122"/>
      <c r="B122"/>
      <c r="C122"/>
      <c r="D122"/>
      <c r="E122"/>
      <c r="F122"/>
      <c r="G122"/>
      <c r="H122"/>
      <c r="J122"/>
      <c r="K122"/>
      <c r="L122"/>
      <c r="Q122"/>
      <c r="R122"/>
      <c r="S122"/>
      <c r="T122"/>
    </row>
    <row r="123" spans="1:20" ht="12.75">
      <c r="A123"/>
      <c r="B123"/>
      <c r="C123"/>
      <c r="D123"/>
      <c r="E123"/>
      <c r="F123"/>
      <c r="G123"/>
      <c r="H123"/>
      <c r="J123"/>
      <c r="K123"/>
      <c r="L123"/>
      <c r="Q123"/>
      <c r="R123"/>
      <c r="S123"/>
      <c r="T123"/>
    </row>
    <row r="124" spans="1:20" ht="12.75">
      <c r="A124"/>
      <c r="B124"/>
      <c r="C124"/>
      <c r="D124"/>
      <c r="E124"/>
      <c r="F124"/>
      <c r="G124"/>
      <c r="H124"/>
      <c r="J124"/>
      <c r="K124"/>
      <c r="L124"/>
      <c r="Q124"/>
      <c r="R124"/>
      <c r="S124"/>
      <c r="T124"/>
    </row>
    <row r="125" spans="1:20" ht="12.75">
      <c r="A125"/>
      <c r="B125"/>
      <c r="C125"/>
      <c r="D125"/>
      <c r="E125"/>
      <c r="F125"/>
      <c r="G125"/>
      <c r="H125"/>
      <c r="J125"/>
      <c r="K125"/>
      <c r="L125"/>
      <c r="Q125"/>
      <c r="R125"/>
      <c r="S125"/>
      <c r="T125"/>
    </row>
    <row r="126" spans="1:20" ht="12.75">
      <c r="A126"/>
      <c r="B126"/>
      <c r="C126"/>
      <c r="D126"/>
      <c r="E126"/>
      <c r="F126"/>
      <c r="G126"/>
      <c r="H126"/>
      <c r="J126"/>
      <c r="K126"/>
      <c r="L126"/>
      <c r="Q126"/>
      <c r="R126"/>
      <c r="S126"/>
      <c r="T126"/>
    </row>
    <row r="127" spans="1:20" ht="12.75">
      <c r="A127"/>
      <c r="B127"/>
      <c r="C127"/>
      <c r="D127"/>
      <c r="E127"/>
      <c r="F127"/>
      <c r="G127"/>
      <c r="H127"/>
      <c r="J127"/>
      <c r="K127"/>
      <c r="L127"/>
      <c r="Q127"/>
      <c r="R127"/>
      <c r="S127"/>
      <c r="T127"/>
    </row>
    <row r="128" spans="1:20" ht="12.75">
      <c r="A128"/>
      <c r="B128"/>
      <c r="C128"/>
      <c r="D128"/>
      <c r="E128"/>
      <c r="F128"/>
      <c r="G128"/>
      <c r="H128"/>
      <c r="J128"/>
      <c r="K128"/>
      <c r="L128"/>
      <c r="Q128"/>
      <c r="R128"/>
      <c r="S128"/>
      <c r="T128"/>
    </row>
    <row r="129" spans="1:20" ht="12.75">
      <c r="A129"/>
      <c r="B129"/>
      <c r="C129"/>
      <c r="D129"/>
      <c r="E129"/>
      <c r="F129"/>
      <c r="G129"/>
      <c r="H129"/>
      <c r="J129"/>
      <c r="K129"/>
      <c r="L129"/>
      <c r="Q129"/>
      <c r="R129"/>
      <c r="S129"/>
      <c r="T129"/>
    </row>
    <row r="130" spans="1:20" ht="12.75">
      <c r="A130"/>
      <c r="B130"/>
      <c r="C130"/>
      <c r="D130"/>
      <c r="E130"/>
      <c r="F130"/>
      <c r="G130"/>
      <c r="H130"/>
      <c r="J130"/>
      <c r="K130"/>
      <c r="L130"/>
      <c r="Q130"/>
      <c r="R130"/>
      <c r="S130"/>
      <c r="T130"/>
    </row>
  </sheetData>
  <printOptions/>
  <pageMargins left="0.75" right="0.75" top="1" bottom="1" header="0.5" footer="0.5"/>
  <pageSetup horizontalDpi="300" verticalDpi="300" orientation="portrait" r:id="rId5"/>
  <drawing r:id="rId4"/>
  <legacyDrawing r:id="rId3"/>
  <oleObjects>
    <oleObject progId="Word.Document.8" shapeId="77400" r:id="rId2"/>
  </oleObjects>
</worksheet>
</file>

<file path=xl/worksheets/sheet3.xml><?xml version="1.0" encoding="utf-8"?>
<worksheet xmlns="http://schemas.openxmlformats.org/spreadsheetml/2006/main" xmlns:r="http://schemas.openxmlformats.org/officeDocument/2006/relationships">
  <dimension ref="A1:Z135"/>
  <sheetViews>
    <sheetView workbookViewId="0" topLeftCell="A1">
      <selection activeCell="E30" sqref="E30"/>
    </sheetView>
  </sheetViews>
  <sheetFormatPr defaultColWidth="9.140625" defaultRowHeight="12.75"/>
  <cols>
    <col min="1" max="1" width="10.140625" style="11" customWidth="1"/>
    <col min="2" max="2" width="11.28125" style="8" customWidth="1"/>
    <col min="3" max="3" width="10.140625" style="8" customWidth="1"/>
    <col min="4" max="4" width="10.7109375" style="8" customWidth="1"/>
    <col min="5" max="5" width="11.57421875" style="53" bestFit="1" customWidth="1"/>
    <col min="6" max="7" width="11.140625" style="54" customWidth="1"/>
    <col min="8" max="8" width="13.28125" style="74" customWidth="1"/>
    <col min="9" max="9" width="4.7109375" style="0" customWidth="1"/>
    <col min="10" max="11" width="11.140625" style="57" customWidth="1"/>
    <col min="12" max="12" width="13.28125" style="103" customWidth="1"/>
    <col min="13" max="13" width="10.7109375" style="28" bestFit="1" customWidth="1"/>
    <col min="14" max="14" width="11.57421875" style="28" bestFit="1" customWidth="1"/>
    <col min="17" max="17" width="5.00390625" style="0" customWidth="1"/>
    <col min="18" max="19" width="11.140625" style="54" customWidth="1"/>
    <col min="20" max="20" width="13.28125" style="95" customWidth="1"/>
    <col min="21" max="21" width="10.7109375" style="0" bestFit="1" customWidth="1"/>
    <col min="22" max="22" width="11.57421875" style="0" bestFit="1" customWidth="1"/>
  </cols>
  <sheetData>
    <row r="1" spans="1:18" ht="12.75">
      <c r="A1" s="127" t="s">
        <v>157</v>
      </c>
      <c r="I1" s="17"/>
      <c r="J1" s="82" t="s">
        <v>201</v>
      </c>
      <c r="Q1" s="154"/>
      <c r="R1" s="128" t="s">
        <v>200</v>
      </c>
    </row>
    <row r="2" spans="1:22" ht="12.75">
      <c r="A2" s="34" t="s">
        <v>147</v>
      </c>
      <c r="C2" s="7"/>
      <c r="D2" s="5"/>
      <c r="I2" s="17"/>
      <c r="J2" s="82" t="s">
        <v>12</v>
      </c>
      <c r="K2" s="76"/>
      <c r="L2" s="98"/>
      <c r="M2" s="230"/>
      <c r="N2" s="230"/>
      <c r="Q2" s="154"/>
      <c r="R2" s="79" t="s">
        <v>12</v>
      </c>
      <c r="S2" s="74"/>
      <c r="T2" s="207"/>
      <c r="U2" s="5"/>
      <c r="V2" s="5"/>
    </row>
    <row r="3" spans="1:22" ht="12.75">
      <c r="A3" s="35" t="s">
        <v>148</v>
      </c>
      <c r="C3" s="7"/>
      <c r="D3" s="5"/>
      <c r="I3" s="17"/>
      <c r="J3" s="82" t="s">
        <v>12</v>
      </c>
      <c r="K3" s="56"/>
      <c r="L3" s="98"/>
      <c r="M3" s="230"/>
      <c r="N3" s="230"/>
      <c r="Q3" s="154"/>
      <c r="R3" s="79" t="s">
        <v>12</v>
      </c>
      <c r="S3" s="202"/>
      <c r="T3" s="207"/>
      <c r="U3" s="5"/>
      <c r="V3" s="5"/>
    </row>
    <row r="4" spans="1:22" ht="12.75">
      <c r="A4"/>
      <c r="B4" s="19"/>
      <c r="C4"/>
      <c r="D4"/>
      <c r="E4"/>
      <c r="F4"/>
      <c r="G4"/>
      <c r="H4" s="16"/>
      <c r="I4" s="16"/>
      <c r="J4" s="20"/>
      <c r="K4"/>
      <c r="L4" s="98"/>
      <c r="M4" s="230"/>
      <c r="N4" s="230"/>
      <c r="Q4" s="154"/>
      <c r="R4" s="79" t="s">
        <v>12</v>
      </c>
      <c r="S4" s="202"/>
      <c r="T4" s="207"/>
      <c r="U4" s="5"/>
      <c r="V4" s="5"/>
    </row>
    <row r="5" spans="5:23" ht="12.75">
      <c r="E5" s="8"/>
      <c r="F5" s="37"/>
      <c r="G5"/>
      <c r="H5" s="16"/>
      <c r="I5" s="16"/>
      <c r="J5" s="20"/>
      <c r="K5"/>
      <c r="L5" s="98"/>
      <c r="M5" s="25"/>
      <c r="N5" s="25"/>
      <c r="O5" s="37"/>
      <c r="Q5" s="155"/>
      <c r="R5" s="74"/>
      <c r="S5" s="202"/>
      <c r="T5" s="207"/>
      <c r="U5" s="8"/>
      <c r="V5" s="8"/>
      <c r="W5" s="37"/>
    </row>
    <row r="6" spans="5:23" ht="12.75">
      <c r="E6" s="8"/>
      <c r="F6" s="37"/>
      <c r="G6"/>
      <c r="H6" s="16"/>
      <c r="I6" s="16"/>
      <c r="J6" s="20"/>
      <c r="K6"/>
      <c r="L6" s="98"/>
      <c r="M6" s="25"/>
      <c r="N6" s="25"/>
      <c r="O6" s="37"/>
      <c r="Q6" s="155"/>
      <c r="R6" s="74"/>
      <c r="S6" s="202"/>
      <c r="T6" s="207"/>
      <c r="U6" s="8"/>
      <c r="V6" s="8"/>
      <c r="W6" s="37"/>
    </row>
    <row r="7" spans="5:23" ht="12.75">
      <c r="E7" s="8"/>
      <c r="F7" s="37"/>
      <c r="G7"/>
      <c r="H7" s="16"/>
      <c r="I7" s="16"/>
      <c r="J7" s="20"/>
      <c r="K7"/>
      <c r="L7" s="98"/>
      <c r="M7" s="25"/>
      <c r="N7" s="25"/>
      <c r="O7" s="37"/>
      <c r="Q7" s="155"/>
      <c r="R7" s="74"/>
      <c r="S7" s="202"/>
      <c r="T7" s="207"/>
      <c r="U7" s="8"/>
      <c r="V7" s="8"/>
      <c r="W7" s="37"/>
    </row>
    <row r="8" spans="5:23" ht="12.75">
      <c r="E8" s="8"/>
      <c r="F8" s="37"/>
      <c r="G8"/>
      <c r="H8" s="16"/>
      <c r="I8" s="16"/>
      <c r="J8" s="20"/>
      <c r="K8"/>
      <c r="L8" s="98"/>
      <c r="M8" s="25"/>
      <c r="N8" s="25"/>
      <c r="O8" s="37"/>
      <c r="Q8" s="155"/>
      <c r="R8" s="74"/>
      <c r="S8" s="202"/>
      <c r="T8" s="207"/>
      <c r="U8" s="8"/>
      <c r="V8" s="8"/>
      <c r="W8" s="37"/>
    </row>
    <row r="9" spans="5:23" ht="12.75">
      <c r="E9" s="8"/>
      <c r="F9" s="37"/>
      <c r="G9"/>
      <c r="H9" s="16"/>
      <c r="I9" s="16"/>
      <c r="J9" s="20"/>
      <c r="K9"/>
      <c r="L9" s="98"/>
      <c r="M9" s="25"/>
      <c r="N9" s="25"/>
      <c r="O9" s="37"/>
      <c r="Q9" s="155"/>
      <c r="R9" s="74"/>
      <c r="S9" s="202"/>
      <c r="T9" s="207"/>
      <c r="U9" s="8"/>
      <c r="V9" s="8"/>
      <c r="W9" s="37"/>
    </row>
    <row r="10" spans="5:23" ht="12.75">
      <c r="E10" s="8"/>
      <c r="F10" s="37"/>
      <c r="G10"/>
      <c r="H10" s="16"/>
      <c r="I10" s="16"/>
      <c r="J10" s="20"/>
      <c r="K10"/>
      <c r="L10" s="98"/>
      <c r="M10" s="25"/>
      <c r="N10" s="25"/>
      <c r="O10" s="37"/>
      <c r="Q10" s="155"/>
      <c r="R10" s="74"/>
      <c r="S10" s="202"/>
      <c r="T10" s="207"/>
      <c r="U10" s="8"/>
      <c r="V10" s="8"/>
      <c r="W10" s="37"/>
    </row>
    <row r="11" spans="5:23" ht="12.75">
      <c r="E11" s="8"/>
      <c r="F11" s="37"/>
      <c r="G11"/>
      <c r="H11" s="16"/>
      <c r="I11" s="16"/>
      <c r="J11" s="20"/>
      <c r="K11"/>
      <c r="L11" s="98"/>
      <c r="M11" s="25"/>
      <c r="N11" s="25"/>
      <c r="O11" s="37"/>
      <c r="Q11" s="155"/>
      <c r="R11" s="74"/>
      <c r="S11" s="202"/>
      <c r="T11" s="207"/>
      <c r="U11" s="8"/>
      <c r="V11" s="8"/>
      <c r="W11" s="37"/>
    </row>
    <row r="12" spans="5:23" ht="12.75">
      <c r="E12" s="8"/>
      <c r="F12" s="37"/>
      <c r="G12"/>
      <c r="H12" s="16"/>
      <c r="I12" s="16"/>
      <c r="J12" s="20"/>
      <c r="K12"/>
      <c r="L12" s="98"/>
      <c r="M12" s="25"/>
      <c r="N12" s="25"/>
      <c r="O12" s="37"/>
      <c r="Q12" s="155"/>
      <c r="R12" s="74"/>
      <c r="S12" s="202"/>
      <c r="T12" s="207"/>
      <c r="U12" s="8"/>
      <c r="V12" s="8"/>
      <c r="W12" s="37"/>
    </row>
    <row r="13" spans="1:23" ht="12.75">
      <c r="A13"/>
      <c r="B13" s="19"/>
      <c r="C13"/>
      <c r="D13"/>
      <c r="E13"/>
      <c r="F13"/>
      <c r="G13"/>
      <c r="H13" s="16"/>
      <c r="I13" s="16"/>
      <c r="J13" s="20"/>
      <c r="K13"/>
      <c r="L13" s="98"/>
      <c r="M13" s="25"/>
      <c r="N13" s="25"/>
      <c r="O13" s="37"/>
      <c r="Q13" s="155"/>
      <c r="R13" s="74"/>
      <c r="S13" s="202"/>
      <c r="T13" s="207"/>
      <c r="U13" s="8"/>
      <c r="V13" s="8"/>
      <c r="W13" s="37"/>
    </row>
    <row r="14" spans="1:20" ht="12.75">
      <c r="A14" s="1"/>
      <c r="B14" s="2"/>
      <c r="C14" s="3"/>
      <c r="D14" s="1"/>
      <c r="E14" s="1"/>
      <c r="F14" s="3"/>
      <c r="G14"/>
      <c r="H14"/>
      <c r="J14"/>
      <c r="K14"/>
      <c r="L14" s="216"/>
      <c r="Q14" s="155"/>
      <c r="R14" s="203"/>
      <c r="S14" s="203"/>
      <c r="T14" s="208"/>
    </row>
    <row r="15" spans="9:17" ht="13.5" thickBot="1">
      <c r="I15" s="17"/>
      <c r="Q15" s="154"/>
    </row>
    <row r="16" spans="1:20" ht="13.5" thickTop="1">
      <c r="A16" s="174" t="s">
        <v>146</v>
      </c>
      <c r="B16" s="175"/>
      <c r="C16" s="175"/>
      <c r="D16" s="175"/>
      <c r="E16" s="115"/>
      <c r="F16" s="108"/>
      <c r="G16" s="108"/>
      <c r="H16" s="176"/>
      <c r="I16" s="17"/>
      <c r="J16" s="54" t="s">
        <v>296</v>
      </c>
      <c r="K16" s="79" t="s">
        <v>297</v>
      </c>
      <c r="L16"/>
      <c r="Q16" s="154"/>
      <c r="R16" s="54" t="s">
        <v>296</v>
      </c>
      <c r="S16" s="79" t="s">
        <v>297</v>
      </c>
      <c r="T16"/>
    </row>
    <row r="17" spans="1:19" ht="13.5" thickBot="1">
      <c r="A17" s="177" t="s">
        <v>197</v>
      </c>
      <c r="B17" s="178"/>
      <c r="C17" s="178"/>
      <c r="D17" s="178"/>
      <c r="E17" s="179"/>
      <c r="F17" s="162"/>
      <c r="G17" s="162"/>
      <c r="H17" s="180"/>
      <c r="I17" s="17"/>
      <c r="J17" s="278" t="s">
        <v>298</v>
      </c>
      <c r="K17" s="79" t="s">
        <v>301</v>
      </c>
      <c r="L17" s="95"/>
      <c r="Q17" s="154"/>
      <c r="R17" s="278" t="s">
        <v>298</v>
      </c>
      <c r="S17" s="79" t="s">
        <v>302</v>
      </c>
    </row>
    <row r="18" spans="1:24" ht="14.25" thickBot="1" thickTop="1">
      <c r="A18" s="181" t="s">
        <v>198</v>
      </c>
      <c r="B18" s="182"/>
      <c r="C18" s="182"/>
      <c r="D18" s="182"/>
      <c r="E18" s="183"/>
      <c r="F18" s="184"/>
      <c r="G18" s="184"/>
      <c r="H18" s="185"/>
      <c r="I18" s="17"/>
      <c r="J18" s="278" t="s">
        <v>298</v>
      </c>
      <c r="K18" s="279">
        <f>ABS(22500/-25000)</f>
        <v>0.9</v>
      </c>
      <c r="L18" s="280" t="s">
        <v>331</v>
      </c>
      <c r="M18" s="284"/>
      <c r="N18" s="284"/>
      <c r="O18" s="281"/>
      <c r="P18" s="282"/>
      <c r="Q18" s="154"/>
      <c r="R18" s="278" t="s">
        <v>298</v>
      </c>
      <c r="S18" s="279">
        <f>ABS(15000/-25000)</f>
        <v>0.6</v>
      </c>
      <c r="T18" s="280" t="s">
        <v>331</v>
      </c>
      <c r="U18" s="281"/>
      <c r="V18" s="281"/>
      <c r="W18" s="281"/>
      <c r="X18" s="282"/>
    </row>
    <row r="19" spans="1:21" ht="13.5" thickTop="1">
      <c r="A19" s="21" t="s">
        <v>12</v>
      </c>
      <c r="C19"/>
      <c r="D19" s="26" t="s">
        <v>12</v>
      </c>
      <c r="E19" s="56"/>
      <c r="F19" s="57"/>
      <c r="G19" s="57"/>
      <c r="H19" s="76"/>
      <c r="I19" s="17"/>
      <c r="J19" s="82" t="s">
        <v>12</v>
      </c>
      <c r="L19" s="237" t="s">
        <v>12</v>
      </c>
      <c r="Q19" s="154"/>
      <c r="R19" s="79" t="s">
        <v>12</v>
      </c>
      <c r="T19" s="212" t="s">
        <v>12</v>
      </c>
      <c r="U19" s="28"/>
    </row>
    <row r="20" spans="1:21" ht="12.75">
      <c r="A20" s="22" t="s">
        <v>20</v>
      </c>
      <c r="B20" s="23"/>
      <c r="C20" s="23"/>
      <c r="D20" s="23"/>
      <c r="E20" s="58"/>
      <c r="I20" s="17"/>
      <c r="J20" s="82" t="s">
        <v>201</v>
      </c>
      <c r="K20" s="56"/>
      <c r="L20" s="98"/>
      <c r="M20" s="25"/>
      <c r="Q20" s="154"/>
      <c r="R20" s="128" t="s">
        <v>200</v>
      </c>
      <c r="S20" s="202"/>
      <c r="T20" s="207"/>
      <c r="U20" s="25"/>
    </row>
    <row r="21" spans="1:22" ht="12.75">
      <c r="A21" s="13"/>
      <c r="B21" s="13" t="s">
        <v>306</v>
      </c>
      <c r="C21" s="13" t="s">
        <v>306</v>
      </c>
      <c r="D21" s="13" t="s">
        <v>307</v>
      </c>
      <c r="E21" s="13" t="s">
        <v>307</v>
      </c>
      <c r="I21" s="17"/>
      <c r="J21" s="219"/>
      <c r="K21" s="13" t="s">
        <v>306</v>
      </c>
      <c r="L21" s="13" t="s">
        <v>6</v>
      </c>
      <c r="M21" s="13" t="s">
        <v>307</v>
      </c>
      <c r="N21" s="219" t="s">
        <v>143</v>
      </c>
      <c r="Q21" s="154"/>
      <c r="R21" s="84"/>
      <c r="S21" s="13" t="s">
        <v>306</v>
      </c>
      <c r="T21" s="13" t="s">
        <v>6</v>
      </c>
      <c r="U21" s="13" t="s">
        <v>307</v>
      </c>
      <c r="V21" s="124" t="s">
        <v>143</v>
      </c>
    </row>
    <row r="22" spans="1:24" ht="12.75">
      <c r="A22" s="15" t="s">
        <v>3</v>
      </c>
      <c r="B22" s="15" t="s">
        <v>5</v>
      </c>
      <c r="C22" s="15" t="s">
        <v>5</v>
      </c>
      <c r="D22" s="15" t="s">
        <v>5</v>
      </c>
      <c r="E22" s="15" t="s">
        <v>5</v>
      </c>
      <c r="I22" s="17"/>
      <c r="J22" s="220" t="s">
        <v>3</v>
      </c>
      <c r="K22" s="15" t="s">
        <v>5</v>
      </c>
      <c r="L22" s="15" t="s">
        <v>5</v>
      </c>
      <c r="M22" s="15" t="s">
        <v>5</v>
      </c>
      <c r="N22" s="220" t="s">
        <v>144</v>
      </c>
      <c r="P22" s="36"/>
      <c r="Q22" s="154"/>
      <c r="R22" s="85" t="s">
        <v>3</v>
      </c>
      <c r="S22" s="15" t="s">
        <v>5</v>
      </c>
      <c r="T22" s="15" t="s">
        <v>5</v>
      </c>
      <c r="U22" s="15" t="s">
        <v>5</v>
      </c>
      <c r="V22" s="125" t="s">
        <v>144</v>
      </c>
      <c r="X22" s="36"/>
    </row>
    <row r="23" spans="1:22" ht="12.75">
      <c r="A23" s="14">
        <v>0</v>
      </c>
      <c r="B23" s="100">
        <v>1000000</v>
      </c>
      <c r="C23" s="101">
        <v>0</v>
      </c>
      <c r="D23" s="101">
        <v>1100000</v>
      </c>
      <c r="E23" s="126"/>
      <c r="F23" s="74">
        <f>B23-D23</f>
        <v>-100000</v>
      </c>
      <c r="G23" s="151" t="s">
        <v>309</v>
      </c>
      <c r="I23" s="17"/>
      <c r="J23" s="221">
        <v>0</v>
      </c>
      <c r="K23" s="226">
        <v>1000000</v>
      </c>
      <c r="L23" s="226">
        <v>0</v>
      </c>
      <c r="M23" s="226"/>
      <c r="N23" s="233"/>
      <c r="Q23" s="154"/>
      <c r="R23" s="86">
        <v>0</v>
      </c>
      <c r="S23" s="101">
        <v>1000000</v>
      </c>
      <c r="T23" s="101">
        <v>0</v>
      </c>
      <c r="U23" s="101"/>
      <c r="V23" s="126"/>
    </row>
    <row r="24" spans="1:22" ht="12.75">
      <c r="A24" s="15">
        <v>1</v>
      </c>
      <c r="B24" s="100">
        <v>975000</v>
      </c>
      <c r="C24" s="123">
        <v>25000</v>
      </c>
      <c r="D24" s="100">
        <v>1075000</v>
      </c>
      <c r="E24" s="100">
        <v>1000000</v>
      </c>
      <c r="F24" s="74">
        <f>B23-D24</f>
        <v>-75000</v>
      </c>
      <c r="G24" s="151" t="s">
        <v>160</v>
      </c>
      <c r="I24" s="17"/>
      <c r="J24" s="220">
        <v>1</v>
      </c>
      <c r="K24" s="102">
        <v>975000</v>
      </c>
      <c r="L24" s="102">
        <v>22500</v>
      </c>
      <c r="M24" s="102">
        <v>1075000</v>
      </c>
      <c r="N24" s="102">
        <v>1000000</v>
      </c>
      <c r="Q24" s="154"/>
      <c r="R24" s="85">
        <v>1</v>
      </c>
      <c r="S24" s="100">
        <v>975000</v>
      </c>
      <c r="T24" s="100">
        <v>15000</v>
      </c>
      <c r="U24" s="100">
        <v>1075000</v>
      </c>
      <c r="V24" s="100">
        <v>1000000</v>
      </c>
    </row>
    <row r="25" spans="7:21" ht="12.75">
      <c r="G25" s="63" t="s">
        <v>22</v>
      </c>
      <c r="I25" s="17"/>
      <c r="K25" s="76" t="s">
        <v>162</v>
      </c>
      <c r="Q25" s="154"/>
      <c r="S25" s="74" t="s">
        <v>162</v>
      </c>
      <c r="U25" s="28"/>
    </row>
    <row r="26" spans="1:24" ht="12.75">
      <c r="A26" s="12"/>
      <c r="B26" s="10"/>
      <c r="C26" s="10"/>
      <c r="D26" s="10"/>
      <c r="E26" s="59"/>
      <c r="F26" s="60"/>
      <c r="G26" s="60"/>
      <c r="H26" s="77"/>
      <c r="I26" s="17"/>
      <c r="J26" s="87"/>
      <c r="K26" s="87"/>
      <c r="L26" s="104"/>
      <c r="M26" s="170"/>
      <c r="N26" s="170"/>
      <c r="O26" s="171"/>
      <c r="P26" s="171"/>
      <c r="Q26" s="154"/>
      <c r="R26" s="60"/>
      <c r="S26" s="60"/>
      <c r="T26" s="209"/>
      <c r="U26" s="170"/>
      <c r="V26" s="171"/>
      <c r="W26" s="171"/>
      <c r="X26" s="171"/>
    </row>
    <row r="27" spans="1:21" ht="12.75">
      <c r="A27" s="27" t="s">
        <v>7</v>
      </c>
      <c r="B27" s="29"/>
      <c r="C27" s="29"/>
      <c r="D27" s="29"/>
      <c r="E27" s="61"/>
      <c r="F27" s="62" t="s">
        <v>9</v>
      </c>
      <c r="G27" s="62" t="s">
        <v>10</v>
      </c>
      <c r="H27" s="144" t="s">
        <v>11</v>
      </c>
      <c r="I27" s="17"/>
      <c r="J27" s="88" t="s">
        <v>9</v>
      </c>
      <c r="K27" s="88" t="s">
        <v>10</v>
      </c>
      <c r="L27" s="147" t="s">
        <v>11</v>
      </c>
      <c r="Q27" s="154"/>
      <c r="R27" s="164" t="s">
        <v>9</v>
      </c>
      <c r="S27" s="164" t="s">
        <v>10</v>
      </c>
      <c r="T27" s="168" t="s">
        <v>11</v>
      </c>
      <c r="U27" s="28"/>
    </row>
    <row r="28" spans="1:21" ht="12.75">
      <c r="A28" s="27">
        <v>0</v>
      </c>
      <c r="B28" s="21" t="s">
        <v>219</v>
      </c>
      <c r="C28" s="27"/>
      <c r="D28" s="27"/>
      <c r="E28" s="63"/>
      <c r="F28" s="64">
        <v>0</v>
      </c>
      <c r="G28" s="64"/>
      <c r="H28" s="145">
        <f>F28-G28</f>
        <v>0</v>
      </c>
      <c r="I28" s="17"/>
      <c r="J28" s="89">
        <v>0</v>
      </c>
      <c r="K28" s="89"/>
      <c r="L28" s="148">
        <f>J28-K28</f>
        <v>0</v>
      </c>
      <c r="M28" s="26" t="s">
        <v>219</v>
      </c>
      <c r="Q28" s="154"/>
      <c r="R28" s="158">
        <v>0</v>
      </c>
      <c r="S28" s="158"/>
      <c r="T28" s="159">
        <f>R28-S28</f>
        <v>0</v>
      </c>
      <c r="U28" s="38" t="s">
        <v>219</v>
      </c>
    </row>
    <row r="29" spans="1:21" ht="12.75">
      <c r="A29" s="27" t="s">
        <v>12</v>
      </c>
      <c r="B29" s="21" t="s">
        <v>141</v>
      </c>
      <c r="C29" s="27"/>
      <c r="D29" s="27"/>
      <c r="E29" s="63"/>
      <c r="F29" s="65"/>
      <c r="G29" s="65">
        <f>F28</f>
        <v>0</v>
      </c>
      <c r="H29" s="145">
        <f>F29-G29</f>
        <v>0</v>
      </c>
      <c r="I29" s="17"/>
      <c r="J29" s="90"/>
      <c r="K29" s="90">
        <f>J28</f>
        <v>0</v>
      </c>
      <c r="L29" s="148">
        <f>J29-K29</f>
        <v>0</v>
      </c>
      <c r="M29" s="26" t="s">
        <v>141</v>
      </c>
      <c r="Q29" s="154"/>
      <c r="R29" s="160"/>
      <c r="S29" s="160">
        <f>R28</f>
        <v>0</v>
      </c>
      <c r="T29" s="159">
        <f>R29-S29</f>
        <v>0</v>
      </c>
      <c r="U29" s="38" t="s">
        <v>141</v>
      </c>
    </row>
    <row r="30" spans="1:21" ht="13.5" customHeight="1">
      <c r="A30" s="27"/>
      <c r="B30" s="30" t="s">
        <v>8</v>
      </c>
      <c r="C30" s="27"/>
      <c r="D30" s="27"/>
      <c r="E30" s="63"/>
      <c r="F30" s="65"/>
      <c r="G30" s="65"/>
      <c r="H30" s="145"/>
      <c r="I30" s="17"/>
      <c r="J30" s="90"/>
      <c r="K30" s="90"/>
      <c r="L30" s="148"/>
      <c r="M30" s="134" t="s">
        <v>8</v>
      </c>
      <c r="Q30" s="154"/>
      <c r="R30" s="160"/>
      <c r="S30" s="160"/>
      <c r="T30" s="159"/>
      <c r="U30" s="190" t="s">
        <v>8</v>
      </c>
    </row>
    <row r="31" spans="1:21" ht="13.5" customHeight="1">
      <c r="A31" s="27"/>
      <c r="B31" s="30"/>
      <c r="C31" s="27"/>
      <c r="D31" s="27"/>
      <c r="E31" s="63"/>
      <c r="F31" s="65"/>
      <c r="G31" s="65"/>
      <c r="H31" s="145"/>
      <c r="I31" s="17"/>
      <c r="J31" s="90"/>
      <c r="K31" s="90"/>
      <c r="L31" s="148"/>
      <c r="M31" s="134"/>
      <c r="Q31" s="154"/>
      <c r="R31" s="160"/>
      <c r="S31" s="160"/>
      <c r="T31" s="159"/>
      <c r="U31" s="190"/>
    </row>
    <row r="32" spans="1:21" ht="13.5" customHeight="1">
      <c r="A32" s="27">
        <v>0</v>
      </c>
      <c r="B32" s="21" t="s">
        <v>39</v>
      </c>
      <c r="C32" s="27"/>
      <c r="D32" s="27"/>
      <c r="E32" s="63"/>
      <c r="F32" s="65">
        <f>C23</f>
        <v>0</v>
      </c>
      <c r="G32" s="65"/>
      <c r="H32" s="145">
        <f>F32-G32</f>
        <v>0</v>
      </c>
      <c r="I32" s="17"/>
      <c r="J32" s="90">
        <f>C23</f>
        <v>0</v>
      </c>
      <c r="K32" s="90"/>
      <c r="L32" s="148">
        <f>J32-K32</f>
        <v>0</v>
      </c>
      <c r="M32" s="26" t="s">
        <v>39</v>
      </c>
      <c r="Q32" s="154"/>
      <c r="R32" s="160">
        <f>T23</f>
        <v>0</v>
      </c>
      <c r="S32" s="160"/>
      <c r="T32" s="148">
        <f>R32-S32</f>
        <v>0</v>
      </c>
      <c r="U32" s="38" t="s">
        <v>39</v>
      </c>
    </row>
    <row r="33" spans="1:21" ht="13.5" customHeight="1">
      <c r="A33" s="27"/>
      <c r="B33" s="21" t="s">
        <v>37</v>
      </c>
      <c r="C33" s="27"/>
      <c r="D33" s="27"/>
      <c r="E33" s="63"/>
      <c r="F33" s="65"/>
      <c r="G33" s="65">
        <f>F32</f>
        <v>0</v>
      </c>
      <c r="H33" s="145">
        <f>F33-G33</f>
        <v>0</v>
      </c>
      <c r="I33" s="17"/>
      <c r="J33" s="90"/>
      <c r="K33" s="90">
        <f>J32</f>
        <v>0</v>
      </c>
      <c r="L33" s="148">
        <f>J33-K33</f>
        <v>0</v>
      </c>
      <c r="M33" s="26" t="s">
        <v>37</v>
      </c>
      <c r="Q33" s="154"/>
      <c r="R33" s="160"/>
      <c r="S33" s="160">
        <f>R32</f>
        <v>0</v>
      </c>
      <c r="T33" s="148">
        <f>R33-S33</f>
        <v>0</v>
      </c>
      <c r="U33" s="38" t="s">
        <v>37</v>
      </c>
    </row>
    <row r="34" spans="1:21" ht="13.5" customHeight="1">
      <c r="A34" s="27"/>
      <c r="B34" s="30" t="s">
        <v>17</v>
      </c>
      <c r="C34" s="27"/>
      <c r="D34" s="27"/>
      <c r="E34" s="63"/>
      <c r="F34" s="66"/>
      <c r="G34" s="66"/>
      <c r="H34" s="145"/>
      <c r="I34" s="17"/>
      <c r="J34" s="91"/>
      <c r="K34" s="91"/>
      <c r="L34" s="148"/>
      <c r="M34" s="134" t="s">
        <v>17</v>
      </c>
      <c r="Q34" s="154"/>
      <c r="R34" s="161"/>
      <c r="S34" s="161"/>
      <c r="T34" s="159"/>
      <c r="U34" s="190" t="s">
        <v>17</v>
      </c>
    </row>
    <row r="35" spans="1:21" ht="12.75">
      <c r="A35" s="27"/>
      <c r="B35" s="22"/>
      <c r="C35" s="23"/>
      <c r="D35" s="23"/>
      <c r="E35" s="58"/>
      <c r="F35" s="67"/>
      <c r="G35" s="67"/>
      <c r="H35" s="145"/>
      <c r="I35" s="17"/>
      <c r="J35" s="92"/>
      <c r="K35" s="92"/>
      <c r="L35" s="148"/>
      <c r="M35" s="135"/>
      <c r="Q35" s="154"/>
      <c r="R35" s="162"/>
      <c r="S35" s="162"/>
      <c r="T35" s="159"/>
      <c r="U35" s="192"/>
    </row>
    <row r="36" spans="1:24" ht="12.75">
      <c r="A36" s="31"/>
      <c r="B36" s="32"/>
      <c r="C36" s="33"/>
      <c r="D36" s="33"/>
      <c r="E36" s="68"/>
      <c r="F36" s="69"/>
      <c r="G36" s="69"/>
      <c r="H36" s="78"/>
      <c r="I36" s="17"/>
      <c r="J36" s="93"/>
      <c r="K36" s="93"/>
      <c r="L36" s="106"/>
      <c r="M36" s="136"/>
      <c r="N36" s="199"/>
      <c r="O36" s="156"/>
      <c r="P36" s="156"/>
      <c r="Q36" s="154"/>
      <c r="R36" s="163"/>
      <c r="S36" s="163"/>
      <c r="T36" s="169"/>
      <c r="U36" s="193"/>
      <c r="V36" s="156"/>
      <c r="W36" s="156"/>
      <c r="X36" s="156"/>
    </row>
    <row r="37" spans="1:21" ht="12.75">
      <c r="A37" s="27"/>
      <c r="B37" s="22"/>
      <c r="C37" s="23"/>
      <c r="D37" s="23"/>
      <c r="E37" s="58"/>
      <c r="F37" s="67"/>
      <c r="G37" s="63" t="s">
        <v>22</v>
      </c>
      <c r="H37" s="145"/>
      <c r="I37" s="17"/>
      <c r="K37" s="76" t="s">
        <v>162</v>
      </c>
      <c r="L37" s="148"/>
      <c r="M37" s="135"/>
      <c r="Q37" s="154"/>
      <c r="S37" s="74" t="s">
        <v>162</v>
      </c>
      <c r="T37" s="159"/>
      <c r="U37" s="192"/>
    </row>
    <row r="38" spans="1:21" ht="13.5" thickBot="1">
      <c r="A38" s="27" t="s">
        <v>7</v>
      </c>
      <c r="B38" s="29"/>
      <c r="C38" s="29"/>
      <c r="D38" s="29"/>
      <c r="E38" s="61"/>
      <c r="F38" s="244" t="s">
        <v>9</v>
      </c>
      <c r="G38" s="62" t="s">
        <v>10</v>
      </c>
      <c r="H38" s="146" t="s">
        <v>11</v>
      </c>
      <c r="I38" s="17"/>
      <c r="J38" s="219" t="s">
        <v>9</v>
      </c>
      <c r="K38" s="88" t="s">
        <v>10</v>
      </c>
      <c r="L38" s="149" t="s">
        <v>11</v>
      </c>
      <c r="M38" s="137"/>
      <c r="Q38" s="154"/>
      <c r="R38" s="84" t="s">
        <v>9</v>
      </c>
      <c r="S38" s="164" t="s">
        <v>10</v>
      </c>
      <c r="T38" s="165" t="s">
        <v>11</v>
      </c>
      <c r="U38" s="194"/>
    </row>
    <row r="39" spans="1:21" ht="14.25" thickBot="1" thickTop="1">
      <c r="A39" s="27">
        <v>1</v>
      </c>
      <c r="B39" s="21" t="s">
        <v>141</v>
      </c>
      <c r="C39" s="27"/>
      <c r="D39" s="27"/>
      <c r="E39" s="63"/>
      <c r="F39" s="245">
        <f>C24</f>
        <v>25000</v>
      </c>
      <c r="G39" s="243"/>
      <c r="H39" s="145">
        <f>F39-G39</f>
        <v>25000</v>
      </c>
      <c r="I39" s="17"/>
      <c r="J39" s="251">
        <f>K23-K24</f>
        <v>25000</v>
      </c>
      <c r="K39" s="246"/>
      <c r="L39" s="150">
        <f>J39-K39</f>
        <v>25000</v>
      </c>
      <c r="M39" s="26" t="s">
        <v>141</v>
      </c>
      <c r="Q39" s="154"/>
      <c r="R39" s="269">
        <v>0</v>
      </c>
      <c r="S39" s="248"/>
      <c r="T39" s="167">
        <f>R39-S39</f>
        <v>0</v>
      </c>
      <c r="U39" s="38" t="s">
        <v>141</v>
      </c>
    </row>
    <row r="40" spans="1:21" ht="13.5" thickTop="1">
      <c r="A40" s="27" t="s">
        <v>12</v>
      </c>
      <c r="B40" s="21" t="s">
        <v>219</v>
      </c>
      <c r="C40" s="27"/>
      <c r="D40" s="27"/>
      <c r="E40" s="153" t="s">
        <v>152</v>
      </c>
      <c r="F40" s="65"/>
      <c r="G40" s="65">
        <f>F39</f>
        <v>25000</v>
      </c>
      <c r="H40" s="145">
        <f>H28+F40-G40</f>
        <v>-25000</v>
      </c>
      <c r="I40" s="17"/>
      <c r="J40" s="90"/>
      <c r="K40" s="90">
        <f>J39</f>
        <v>25000</v>
      </c>
      <c r="L40" s="150">
        <f>L28+J40-K40</f>
        <v>-25000</v>
      </c>
      <c r="M40" s="26" t="s">
        <v>219</v>
      </c>
      <c r="Q40" s="154"/>
      <c r="R40" s="160"/>
      <c r="S40" s="160">
        <f>R39</f>
        <v>0</v>
      </c>
      <c r="T40" s="167">
        <f>T28+R40-S40</f>
        <v>0</v>
      </c>
      <c r="U40" s="38" t="s">
        <v>219</v>
      </c>
    </row>
    <row r="41" spans="1:21" ht="12.75">
      <c r="A41" s="27"/>
      <c r="B41" s="30" t="s">
        <v>41</v>
      </c>
      <c r="C41" s="23"/>
      <c r="D41" s="23"/>
      <c r="E41" s="58"/>
      <c r="F41" s="65"/>
      <c r="G41" s="65"/>
      <c r="H41" s="145"/>
      <c r="I41" s="17"/>
      <c r="J41" s="90"/>
      <c r="K41" s="90"/>
      <c r="L41" s="150"/>
      <c r="M41" s="134" t="s">
        <v>41</v>
      </c>
      <c r="Q41" s="154"/>
      <c r="R41" s="160"/>
      <c r="S41" s="160"/>
      <c r="T41" s="167"/>
      <c r="U41" s="190" t="s">
        <v>41</v>
      </c>
    </row>
    <row r="42" spans="1:21" ht="12.75">
      <c r="A42" s="27"/>
      <c r="B42" s="30"/>
      <c r="C42" s="23"/>
      <c r="D42" s="23"/>
      <c r="E42" s="58"/>
      <c r="F42" s="65"/>
      <c r="G42" s="65"/>
      <c r="H42" s="145"/>
      <c r="I42" s="17"/>
      <c r="J42" s="90"/>
      <c r="K42" s="90"/>
      <c r="L42" s="150"/>
      <c r="M42" s="134"/>
      <c r="Q42" s="154"/>
      <c r="R42" s="160"/>
      <c r="S42" s="160"/>
      <c r="T42" s="167"/>
      <c r="U42" s="190"/>
    </row>
    <row r="43" spans="1:24" ht="13.5" thickBot="1">
      <c r="A43" s="39">
        <v>1</v>
      </c>
      <c r="B43" s="40" t="s">
        <v>39</v>
      </c>
      <c r="C43" s="39"/>
      <c r="D43" s="39"/>
      <c r="E43" s="70"/>
      <c r="F43" s="71">
        <f>C24</f>
        <v>25000</v>
      </c>
      <c r="G43" s="71"/>
      <c r="H43" s="145">
        <f>H32+F43-G43</f>
        <v>25000</v>
      </c>
      <c r="I43" s="17"/>
      <c r="J43" s="94">
        <f>L24</f>
        <v>22500</v>
      </c>
      <c r="K43" s="94"/>
      <c r="L43" s="150">
        <f>L32+J43-K43</f>
        <v>22500</v>
      </c>
      <c r="M43" s="138" t="s">
        <v>39</v>
      </c>
      <c r="N43" s="222"/>
      <c r="O43" s="42"/>
      <c r="P43" s="42"/>
      <c r="Q43" s="154"/>
      <c r="R43" s="166">
        <f>T24</f>
        <v>15000</v>
      </c>
      <c r="S43" s="166"/>
      <c r="T43" s="167">
        <f>R43-S43</f>
        <v>15000</v>
      </c>
      <c r="U43" s="191" t="s">
        <v>39</v>
      </c>
      <c r="V43" s="42"/>
      <c r="W43" s="42"/>
      <c r="X43" s="42"/>
    </row>
    <row r="44" spans="1:24" ht="14.25" thickBot="1" thickTop="1">
      <c r="A44" s="39"/>
      <c r="B44" s="40" t="s">
        <v>37</v>
      </c>
      <c r="C44" s="39"/>
      <c r="D44" s="39"/>
      <c r="E44" s="70"/>
      <c r="F44" s="197"/>
      <c r="G44" s="252">
        <f>F43</f>
        <v>25000</v>
      </c>
      <c r="H44" s="145">
        <f>H33+F44-G44</f>
        <v>-25000</v>
      </c>
      <c r="I44" s="17"/>
      <c r="J44" s="247"/>
      <c r="K44" s="253">
        <f>J43</f>
        <v>22500</v>
      </c>
      <c r="L44" s="150">
        <f>L33+J44-K44</f>
        <v>-22500</v>
      </c>
      <c r="M44" s="138" t="s">
        <v>37</v>
      </c>
      <c r="N44" s="222"/>
      <c r="O44" s="42"/>
      <c r="P44" s="42"/>
      <c r="Q44" s="154"/>
      <c r="R44" s="254"/>
      <c r="S44" s="255">
        <f>R43</f>
        <v>15000</v>
      </c>
      <c r="T44" s="167">
        <f>R44-S44</f>
        <v>-15000</v>
      </c>
      <c r="U44" s="191" t="s">
        <v>37</v>
      </c>
      <c r="V44" s="42"/>
      <c r="W44" s="42"/>
      <c r="X44" s="42"/>
    </row>
    <row r="45" spans="1:21" ht="13.5" thickTop="1">
      <c r="A45" s="27"/>
      <c r="B45" s="30" t="s">
        <v>40</v>
      </c>
      <c r="C45" s="27"/>
      <c r="D45" s="27"/>
      <c r="E45" s="63"/>
      <c r="F45" s="65"/>
      <c r="G45" s="65"/>
      <c r="H45" s="145"/>
      <c r="I45" s="17"/>
      <c r="J45" s="90"/>
      <c r="K45" s="90"/>
      <c r="L45" s="150"/>
      <c r="M45" s="134" t="s">
        <v>40</v>
      </c>
      <c r="Q45" s="154"/>
      <c r="R45" s="160"/>
      <c r="S45" s="160"/>
      <c r="T45" s="167"/>
      <c r="U45" s="190" t="s">
        <v>40</v>
      </c>
    </row>
    <row r="46" spans="1:21" ht="12.75">
      <c r="A46" s="27"/>
      <c r="B46" s="30"/>
      <c r="C46" s="27"/>
      <c r="D46" s="27"/>
      <c r="E46" s="63"/>
      <c r="F46" s="65"/>
      <c r="G46" s="65"/>
      <c r="H46" s="145"/>
      <c r="I46" s="17"/>
      <c r="J46" s="90"/>
      <c r="K46" s="90"/>
      <c r="L46" s="150"/>
      <c r="M46" s="134"/>
      <c r="Q46" s="154"/>
      <c r="R46" s="160"/>
      <c r="S46" s="160"/>
      <c r="T46" s="167"/>
      <c r="U46" s="190"/>
    </row>
    <row r="47" spans="1:21" ht="12.75">
      <c r="A47" s="27">
        <v>1</v>
      </c>
      <c r="B47" s="21" t="s">
        <v>4</v>
      </c>
      <c r="C47" s="27"/>
      <c r="D47" s="27"/>
      <c r="E47" s="63" t="s">
        <v>12</v>
      </c>
      <c r="F47" s="65">
        <f>G49-F48</f>
        <v>975000</v>
      </c>
      <c r="G47" s="65"/>
      <c r="H47" s="145">
        <f>F47-G47</f>
        <v>975000</v>
      </c>
      <c r="I47" s="17"/>
      <c r="J47" s="90">
        <f>K49-J48</f>
        <v>975000</v>
      </c>
      <c r="K47" s="90"/>
      <c r="L47" s="150">
        <f>J47-K47</f>
        <v>975000</v>
      </c>
      <c r="M47" s="26" t="s">
        <v>4</v>
      </c>
      <c r="Q47" s="154"/>
      <c r="R47" s="160">
        <f>S49-R48</f>
        <v>1000000</v>
      </c>
      <c r="S47" s="160"/>
      <c r="T47" s="167">
        <f>R47-S47</f>
        <v>1000000</v>
      </c>
      <c r="U47" s="38" t="s">
        <v>4</v>
      </c>
    </row>
    <row r="48" spans="1:21" ht="12.75">
      <c r="A48" s="27"/>
      <c r="B48" s="21" t="s">
        <v>219</v>
      </c>
      <c r="C48"/>
      <c r="D48" s="27"/>
      <c r="E48" s="130" t="s">
        <v>152</v>
      </c>
      <c r="F48" s="65">
        <f>-H40</f>
        <v>25000</v>
      </c>
      <c r="G48" s="65"/>
      <c r="H48" s="145"/>
      <c r="I48" s="17"/>
      <c r="J48" s="90">
        <f>-L40</f>
        <v>25000</v>
      </c>
      <c r="K48" s="90"/>
      <c r="L48" s="150"/>
      <c r="M48" s="26" t="s">
        <v>219</v>
      </c>
      <c r="Q48" s="154"/>
      <c r="R48" s="160">
        <f>-T40</f>
        <v>0</v>
      </c>
      <c r="S48" s="160"/>
      <c r="T48" s="167"/>
      <c r="U48" s="38" t="s">
        <v>219</v>
      </c>
    </row>
    <row r="49" spans="1:21" ht="12.75">
      <c r="A49" s="27"/>
      <c r="B49" s="21" t="s">
        <v>13</v>
      </c>
      <c r="C49" s="27"/>
      <c r="D49" s="27"/>
      <c r="E49" s="63"/>
      <c r="F49" s="65"/>
      <c r="G49" s="65">
        <f>E24</f>
        <v>1000000</v>
      </c>
      <c r="H49" s="145">
        <f>-H47</f>
        <v>-975000</v>
      </c>
      <c r="I49" s="17"/>
      <c r="J49" s="90"/>
      <c r="K49" s="90">
        <f>N24</f>
        <v>1000000</v>
      </c>
      <c r="L49" s="150">
        <f>-L47</f>
        <v>-975000</v>
      </c>
      <c r="M49" s="26" t="s">
        <v>13</v>
      </c>
      <c r="Q49" s="154"/>
      <c r="R49" s="160"/>
      <c r="S49" s="160">
        <f>V24</f>
        <v>1000000</v>
      </c>
      <c r="T49" s="167">
        <f>-T47</f>
        <v>-1000000</v>
      </c>
      <c r="U49" s="38" t="s">
        <v>13</v>
      </c>
    </row>
    <row r="50" spans="1:21" ht="12.75">
      <c r="A50" s="27"/>
      <c r="B50" s="30" t="s">
        <v>142</v>
      </c>
      <c r="C50" s="27"/>
      <c r="D50" s="27"/>
      <c r="E50" s="63"/>
      <c r="F50" s="65"/>
      <c r="G50" s="65"/>
      <c r="H50" s="145"/>
      <c r="I50" s="17"/>
      <c r="J50" s="90"/>
      <c r="K50" s="90"/>
      <c r="L50" s="150"/>
      <c r="M50" s="134" t="s">
        <v>142</v>
      </c>
      <c r="Q50" s="154"/>
      <c r="R50" s="160"/>
      <c r="S50" s="160"/>
      <c r="T50" s="167"/>
      <c r="U50" s="190" t="s">
        <v>142</v>
      </c>
    </row>
    <row r="51" spans="1:21" ht="12.75">
      <c r="A51" s="27"/>
      <c r="B51" s="22"/>
      <c r="C51" s="23"/>
      <c r="D51" s="23"/>
      <c r="E51" s="58"/>
      <c r="F51" s="65"/>
      <c r="G51" s="65"/>
      <c r="H51" s="145"/>
      <c r="I51" s="17"/>
      <c r="J51" s="90"/>
      <c r="K51" s="90"/>
      <c r="L51" s="150"/>
      <c r="M51" s="135"/>
      <c r="Q51" s="154"/>
      <c r="R51" s="160"/>
      <c r="S51" s="160"/>
      <c r="T51" s="167"/>
      <c r="U51" s="192"/>
    </row>
    <row r="52" spans="1:21" ht="12.75">
      <c r="A52" s="27">
        <v>1</v>
      </c>
      <c r="B52" s="21" t="s">
        <v>13</v>
      </c>
      <c r="C52" s="23"/>
      <c r="D52" s="23"/>
      <c r="E52" s="58"/>
      <c r="F52" s="65">
        <f>D24</f>
        <v>1075000</v>
      </c>
      <c r="G52" s="65"/>
      <c r="H52" s="145">
        <f>F52+H49-G52</f>
        <v>100000</v>
      </c>
      <c r="I52" s="17"/>
      <c r="J52" s="90">
        <f>M24</f>
        <v>1075000</v>
      </c>
      <c r="K52" s="90"/>
      <c r="L52" s="150">
        <f>J52+L49-K52</f>
        <v>100000</v>
      </c>
      <c r="M52" s="26" t="s">
        <v>13</v>
      </c>
      <c r="Q52" s="154"/>
      <c r="R52" s="160">
        <f>U24</f>
        <v>1075000</v>
      </c>
      <c r="S52" s="160"/>
      <c r="T52" s="167">
        <f>R52+T49-S52</f>
        <v>75000</v>
      </c>
      <c r="U52" s="38" t="s">
        <v>13</v>
      </c>
    </row>
    <row r="53" spans="1:21" ht="12.75">
      <c r="A53" s="27"/>
      <c r="B53" s="21" t="s">
        <v>14</v>
      </c>
      <c r="C53" s="23"/>
      <c r="D53" s="23"/>
      <c r="E53" s="58"/>
      <c r="F53" s="65"/>
      <c r="G53" s="65">
        <f>F52</f>
        <v>1075000</v>
      </c>
      <c r="H53" s="145">
        <f>H36+F53-G53</f>
        <v>-1075000</v>
      </c>
      <c r="I53" s="17"/>
      <c r="J53" s="90"/>
      <c r="K53" s="90">
        <f>J52</f>
        <v>1075000</v>
      </c>
      <c r="L53" s="150">
        <f>L36+J53-K53</f>
        <v>-1075000</v>
      </c>
      <c r="M53" s="26" t="s">
        <v>14</v>
      </c>
      <c r="Q53" s="154"/>
      <c r="R53" s="160"/>
      <c r="S53" s="160">
        <f>R52</f>
        <v>1075000</v>
      </c>
      <c r="T53" s="167">
        <f>T36+R53-S53</f>
        <v>-1075000</v>
      </c>
      <c r="U53" s="38" t="s">
        <v>14</v>
      </c>
    </row>
    <row r="54" spans="1:21" ht="12.75">
      <c r="A54" s="27"/>
      <c r="B54" s="30" t="s">
        <v>15</v>
      </c>
      <c r="C54" s="23"/>
      <c r="D54" s="23"/>
      <c r="E54" s="58"/>
      <c r="F54" s="65"/>
      <c r="G54" s="65"/>
      <c r="H54" s="145"/>
      <c r="I54" s="17"/>
      <c r="J54" s="90"/>
      <c r="K54" s="90"/>
      <c r="L54" s="150"/>
      <c r="M54" s="134" t="s">
        <v>15</v>
      </c>
      <c r="Q54" s="154"/>
      <c r="R54" s="160"/>
      <c r="S54" s="160"/>
      <c r="T54" s="167"/>
      <c r="U54" s="190" t="s">
        <v>15</v>
      </c>
    </row>
    <row r="55" spans="1:21" ht="12.75">
      <c r="A55" s="27"/>
      <c r="B55" s="23"/>
      <c r="C55" s="23"/>
      <c r="D55" s="23"/>
      <c r="E55" s="58"/>
      <c r="F55" s="65"/>
      <c r="G55" s="65"/>
      <c r="H55" s="145"/>
      <c r="I55" s="17"/>
      <c r="J55" s="90"/>
      <c r="K55" s="90"/>
      <c r="L55" s="150"/>
      <c r="M55" s="25"/>
      <c r="Q55" s="154"/>
      <c r="R55" s="160"/>
      <c r="S55" s="160"/>
      <c r="T55" s="167"/>
      <c r="U55" s="173"/>
    </row>
    <row r="56" spans="1:21" ht="12.75">
      <c r="A56" s="27">
        <v>1</v>
      </c>
      <c r="B56" s="21" t="s">
        <v>16</v>
      </c>
      <c r="C56" s="27"/>
      <c r="D56" s="23"/>
      <c r="E56" s="58"/>
      <c r="F56" s="65">
        <f>G57</f>
        <v>975000</v>
      </c>
      <c r="G56" s="65"/>
      <c r="H56" s="145">
        <f>F56-G56</f>
        <v>975000</v>
      </c>
      <c r="I56" s="17"/>
      <c r="J56" s="90">
        <f>K57</f>
        <v>975000</v>
      </c>
      <c r="K56" s="90"/>
      <c r="L56" s="150">
        <f>J56-K56</f>
        <v>975000</v>
      </c>
      <c r="M56" s="26" t="s">
        <v>16</v>
      </c>
      <c r="Q56" s="154"/>
      <c r="R56" s="160">
        <f>S57</f>
        <v>1000000</v>
      </c>
      <c r="S56" s="160"/>
      <c r="T56" s="167">
        <f>R56-S56</f>
        <v>1000000</v>
      </c>
      <c r="U56" s="38" t="s">
        <v>16</v>
      </c>
    </row>
    <row r="57" spans="1:21" ht="12.75">
      <c r="A57" s="27"/>
      <c r="B57" s="21" t="s">
        <v>4</v>
      </c>
      <c r="C57" s="27"/>
      <c r="D57" s="23"/>
      <c r="E57" s="58"/>
      <c r="F57" s="65"/>
      <c r="G57" s="65">
        <f>H47</f>
        <v>975000</v>
      </c>
      <c r="H57" s="145">
        <f>H47-G57</f>
        <v>0</v>
      </c>
      <c r="I57" s="17"/>
      <c r="J57" s="90"/>
      <c r="K57" s="90">
        <f>L47</f>
        <v>975000</v>
      </c>
      <c r="L57" s="150">
        <f>L47-K57</f>
        <v>0</v>
      </c>
      <c r="M57" s="26" t="s">
        <v>4</v>
      </c>
      <c r="Q57" s="154"/>
      <c r="R57" s="160"/>
      <c r="S57" s="160">
        <f>T47</f>
        <v>1000000</v>
      </c>
      <c r="T57" s="167">
        <f>T47-S57</f>
        <v>0</v>
      </c>
      <c r="U57" s="38" t="s">
        <v>4</v>
      </c>
    </row>
    <row r="58" spans="1:21" ht="12.75">
      <c r="A58" s="27"/>
      <c r="B58" s="30" t="s">
        <v>15</v>
      </c>
      <c r="C58" s="23"/>
      <c r="D58" s="23"/>
      <c r="E58" s="58"/>
      <c r="F58" s="65"/>
      <c r="G58" s="65"/>
      <c r="H58" s="145"/>
      <c r="I58" s="17"/>
      <c r="J58" s="90"/>
      <c r="K58" s="90"/>
      <c r="L58" s="150"/>
      <c r="M58" s="134" t="s">
        <v>15</v>
      </c>
      <c r="Q58" s="154"/>
      <c r="R58" s="160"/>
      <c r="S58" s="160"/>
      <c r="T58" s="167"/>
      <c r="U58" s="190" t="s">
        <v>15</v>
      </c>
    </row>
    <row r="59" spans="1:21" ht="12.75">
      <c r="A59" s="27"/>
      <c r="B59" s="23"/>
      <c r="C59" s="23"/>
      <c r="D59" s="23"/>
      <c r="E59" s="58"/>
      <c r="F59" s="65"/>
      <c r="G59" s="65"/>
      <c r="H59" s="145"/>
      <c r="I59" s="17"/>
      <c r="J59" s="90"/>
      <c r="K59" s="90"/>
      <c r="L59" s="150"/>
      <c r="M59" s="25"/>
      <c r="Q59" s="154"/>
      <c r="R59" s="160"/>
      <c r="S59" s="160"/>
      <c r="T59" s="167"/>
      <c r="U59" s="173"/>
    </row>
    <row r="60" spans="1:21" ht="12.75">
      <c r="A60" s="27">
        <v>1</v>
      </c>
      <c r="B60" s="21" t="s">
        <v>13</v>
      </c>
      <c r="C60" s="23"/>
      <c r="D60" s="23"/>
      <c r="E60" s="58"/>
      <c r="F60" s="65">
        <f>C24</f>
        <v>25000</v>
      </c>
      <c r="G60" s="65"/>
      <c r="H60" s="145">
        <f>H52+F60-G60</f>
        <v>125000</v>
      </c>
      <c r="I60" s="17"/>
      <c r="J60" s="90">
        <f>L24</f>
        <v>22500</v>
      </c>
      <c r="K60" s="90"/>
      <c r="L60" s="150">
        <f>L52+J60-K60</f>
        <v>122500</v>
      </c>
      <c r="M60" s="26" t="s">
        <v>13</v>
      </c>
      <c r="Q60" s="154"/>
      <c r="R60" s="160">
        <f>T24</f>
        <v>15000</v>
      </c>
      <c r="S60" s="160"/>
      <c r="T60" s="167">
        <f>T52+R60-S60</f>
        <v>90000</v>
      </c>
      <c r="U60" s="38" t="s">
        <v>13</v>
      </c>
    </row>
    <row r="61" spans="1:21" ht="12.75">
      <c r="A61" s="27"/>
      <c r="B61" s="21" t="s">
        <v>39</v>
      </c>
      <c r="C61" s="23"/>
      <c r="D61" s="23"/>
      <c r="E61" s="58"/>
      <c r="F61" s="65"/>
      <c r="G61" s="65">
        <f>F60</f>
        <v>25000</v>
      </c>
      <c r="H61" s="145">
        <f>H43-G61</f>
        <v>0</v>
      </c>
      <c r="I61" s="17"/>
      <c r="J61" s="90"/>
      <c r="K61" s="90">
        <f>J60</f>
        <v>22500</v>
      </c>
      <c r="L61" s="150">
        <f>L43-K61</f>
        <v>0</v>
      </c>
      <c r="M61" s="26" t="s">
        <v>39</v>
      </c>
      <c r="Q61" s="154"/>
      <c r="R61" s="160"/>
      <c r="S61" s="160">
        <f>R60</f>
        <v>15000</v>
      </c>
      <c r="T61" s="167">
        <f>T43-S61</f>
        <v>0</v>
      </c>
      <c r="U61" s="38" t="s">
        <v>39</v>
      </c>
    </row>
    <row r="62" spans="1:21" ht="12.75">
      <c r="A62" s="27"/>
      <c r="B62" s="30" t="s">
        <v>38</v>
      </c>
      <c r="C62" s="23"/>
      <c r="D62" s="23"/>
      <c r="E62" s="58"/>
      <c r="F62" s="65"/>
      <c r="G62" s="65"/>
      <c r="H62" s="145"/>
      <c r="I62" s="17"/>
      <c r="J62" s="90"/>
      <c r="K62" s="90"/>
      <c r="L62" s="150"/>
      <c r="M62" s="134" t="s">
        <v>38</v>
      </c>
      <c r="Q62" s="154"/>
      <c r="R62" s="160"/>
      <c r="S62" s="160"/>
      <c r="T62" s="167"/>
      <c r="U62" s="190" t="s">
        <v>38</v>
      </c>
    </row>
    <row r="63" spans="1:21" ht="12.75">
      <c r="A63" s="27"/>
      <c r="B63" s="23"/>
      <c r="C63" s="23"/>
      <c r="D63" s="23"/>
      <c r="E63" s="58"/>
      <c r="F63" s="65"/>
      <c r="G63" s="65"/>
      <c r="H63" s="145"/>
      <c r="I63" s="17"/>
      <c r="J63" s="90"/>
      <c r="K63" s="90"/>
      <c r="L63" s="150"/>
      <c r="M63" s="25"/>
      <c r="Q63" s="154"/>
      <c r="R63" s="160"/>
      <c r="S63" s="160"/>
      <c r="T63" s="167"/>
      <c r="U63" s="173"/>
    </row>
    <row r="64" spans="1:24" ht="12.75">
      <c r="A64" s="39">
        <v>1</v>
      </c>
      <c r="B64" s="40" t="s">
        <v>37</v>
      </c>
      <c r="C64" s="41"/>
      <c r="D64" s="41"/>
      <c r="E64" s="72"/>
      <c r="F64" s="71">
        <f>-H44</f>
        <v>25000</v>
      </c>
      <c r="G64" s="71"/>
      <c r="H64" s="145">
        <f>H44+F64-G64</f>
        <v>0</v>
      </c>
      <c r="I64" s="17"/>
      <c r="J64" s="94">
        <f>-L44</f>
        <v>22500</v>
      </c>
      <c r="K64" s="94"/>
      <c r="L64" s="150">
        <f>L44+J64-K64</f>
        <v>0</v>
      </c>
      <c r="M64" s="138" t="s">
        <v>37</v>
      </c>
      <c r="N64" s="222"/>
      <c r="O64" s="42"/>
      <c r="P64" s="42"/>
      <c r="Q64" s="154"/>
      <c r="R64" s="166">
        <f>-T44</f>
        <v>15000</v>
      </c>
      <c r="S64" s="166"/>
      <c r="T64" s="167">
        <f>T44+R64-S64</f>
        <v>0</v>
      </c>
      <c r="U64" s="191" t="s">
        <v>37</v>
      </c>
      <c r="V64" s="42"/>
      <c r="W64" s="42"/>
      <c r="X64" s="42"/>
    </row>
    <row r="65" spans="1:21" ht="12.75">
      <c r="A65" s="27"/>
      <c r="B65" s="21" t="s">
        <v>14</v>
      </c>
      <c r="C65" s="23"/>
      <c r="D65" s="23"/>
      <c r="E65" s="58"/>
      <c r="F65" s="65">
        <f>-H53</f>
        <v>1075000</v>
      </c>
      <c r="G65" s="65"/>
      <c r="H65" s="145">
        <f>H53+F65-G65</f>
        <v>0</v>
      </c>
      <c r="I65" s="17"/>
      <c r="J65" s="90">
        <f>-L53</f>
        <v>1075000</v>
      </c>
      <c r="K65" s="90"/>
      <c r="L65" s="150">
        <f>L53+J65-K65</f>
        <v>0</v>
      </c>
      <c r="M65" s="26" t="s">
        <v>14</v>
      </c>
      <c r="Q65" s="154"/>
      <c r="R65" s="160">
        <f>-T53</f>
        <v>1075000</v>
      </c>
      <c r="S65" s="160"/>
      <c r="T65" s="167">
        <f>T53+R65-S65</f>
        <v>0</v>
      </c>
      <c r="U65" s="38" t="s">
        <v>14</v>
      </c>
    </row>
    <row r="66" spans="1:21" ht="12.75">
      <c r="A66" s="27"/>
      <c r="B66" s="21" t="s">
        <v>16</v>
      </c>
      <c r="C66" s="23"/>
      <c r="D66" s="23"/>
      <c r="E66" s="58"/>
      <c r="F66" s="65"/>
      <c r="G66" s="65">
        <f>H56</f>
        <v>975000</v>
      </c>
      <c r="H66" s="145">
        <f>H56+F66-G66</f>
        <v>0</v>
      </c>
      <c r="I66" s="17"/>
      <c r="J66" s="90"/>
      <c r="K66" s="90">
        <f>L56</f>
        <v>975000</v>
      </c>
      <c r="L66" s="150">
        <f>L56+J66-K66</f>
        <v>0</v>
      </c>
      <c r="M66" s="26" t="s">
        <v>16</v>
      </c>
      <c r="Q66" s="154"/>
      <c r="R66" s="160"/>
      <c r="S66" s="160">
        <f>T56</f>
        <v>1000000</v>
      </c>
      <c r="T66" s="167">
        <f>T56+R66-S66</f>
        <v>0</v>
      </c>
      <c r="U66" s="38" t="s">
        <v>16</v>
      </c>
    </row>
    <row r="67" spans="1:21" ht="12.75">
      <c r="A67" s="27"/>
      <c r="B67" s="21" t="s">
        <v>141</v>
      </c>
      <c r="C67" s="23"/>
      <c r="D67" s="23"/>
      <c r="E67" s="58"/>
      <c r="F67" s="65"/>
      <c r="G67" s="65">
        <f>H39</f>
        <v>25000</v>
      </c>
      <c r="H67" s="145">
        <f>H39+F67-G67</f>
        <v>0</v>
      </c>
      <c r="I67" s="17"/>
      <c r="J67" s="90"/>
      <c r="K67" s="90">
        <f>L39</f>
        <v>25000</v>
      </c>
      <c r="L67" s="150">
        <f>L39+J67-K67</f>
        <v>0</v>
      </c>
      <c r="M67" s="26" t="s">
        <v>141</v>
      </c>
      <c r="Q67" s="154"/>
      <c r="R67" s="160"/>
      <c r="S67" s="160">
        <f>T39</f>
        <v>0</v>
      </c>
      <c r="T67" s="167">
        <f>T39+R67-S67</f>
        <v>0</v>
      </c>
      <c r="U67" s="38" t="s">
        <v>141</v>
      </c>
    </row>
    <row r="68" spans="1:24" ht="12.75">
      <c r="A68" s="39"/>
      <c r="B68" s="40" t="s">
        <v>18</v>
      </c>
      <c r="C68" s="41"/>
      <c r="D68" s="41"/>
      <c r="E68" s="72"/>
      <c r="F68" s="71"/>
      <c r="G68" s="71">
        <f>F64+F65-G66-G67</f>
        <v>100000</v>
      </c>
      <c r="H68" s="145">
        <f>F68-G68</f>
        <v>-100000</v>
      </c>
      <c r="I68" s="17"/>
      <c r="J68" s="94"/>
      <c r="K68" s="94">
        <f>J64+J65-K66-K67</f>
        <v>97500</v>
      </c>
      <c r="L68" s="150">
        <f>J68-K68</f>
        <v>-97500</v>
      </c>
      <c r="M68" s="138" t="s">
        <v>18</v>
      </c>
      <c r="N68" s="222"/>
      <c r="O68" s="42"/>
      <c r="P68" s="42"/>
      <c r="Q68" s="154"/>
      <c r="R68" s="166"/>
      <c r="S68" s="166">
        <f>R64+R65-S66-S67</f>
        <v>90000</v>
      </c>
      <c r="T68" s="167">
        <f>R68-S68</f>
        <v>-90000</v>
      </c>
      <c r="U68" s="191" t="s">
        <v>18</v>
      </c>
      <c r="V68" s="42"/>
      <c r="W68" s="42"/>
      <c r="X68" s="42"/>
    </row>
    <row r="69" spans="1:21" ht="12.75">
      <c r="A69" s="27"/>
      <c r="B69" s="30" t="s">
        <v>19</v>
      </c>
      <c r="C69" s="23"/>
      <c r="D69" s="23"/>
      <c r="E69" s="58"/>
      <c r="F69" s="66"/>
      <c r="G69" s="66"/>
      <c r="H69" s="145"/>
      <c r="I69" s="17"/>
      <c r="J69" s="91"/>
      <c r="K69" s="91"/>
      <c r="L69" s="148"/>
      <c r="M69" s="134" t="s">
        <v>210</v>
      </c>
      <c r="Q69" s="154"/>
      <c r="R69" s="161"/>
      <c r="S69" s="161"/>
      <c r="T69" s="159"/>
      <c r="U69" s="190" t="s">
        <v>19</v>
      </c>
    </row>
    <row r="70" spans="9:22" ht="13.5" thickBot="1">
      <c r="I70" s="17"/>
      <c r="J70" s="76"/>
      <c r="K70" s="56"/>
      <c r="L70" s="98"/>
      <c r="M70" s="25"/>
      <c r="N70" s="25"/>
      <c r="Q70" s="154"/>
      <c r="R70" s="74"/>
      <c r="S70" s="202"/>
      <c r="T70" s="207"/>
      <c r="U70" s="8"/>
      <c r="V70" s="8"/>
    </row>
    <row r="71" spans="4:22" ht="13.5" thickTop="1">
      <c r="D71" s="114"/>
      <c r="E71" s="115"/>
      <c r="F71" s="108"/>
      <c r="G71" s="108" t="s">
        <v>138</v>
      </c>
      <c r="H71" s="109">
        <f>H72-H73</f>
        <v>-75000</v>
      </c>
      <c r="I71" s="17"/>
      <c r="J71" s="76"/>
      <c r="K71" s="57" t="s">
        <v>195</v>
      </c>
      <c r="L71" s="227">
        <f>L72-L73</f>
        <v>-75000</v>
      </c>
      <c r="M71" s="25"/>
      <c r="N71" s="25"/>
      <c r="Q71" s="154"/>
      <c r="R71" s="74"/>
      <c r="S71" s="54" t="s">
        <v>195</v>
      </c>
      <c r="T71" s="120">
        <f>T72-T73</f>
        <v>-75000</v>
      </c>
      <c r="U71" s="8"/>
      <c r="V71" s="8"/>
    </row>
    <row r="72" spans="4:22" ht="13.5" thickBot="1">
      <c r="D72" s="116"/>
      <c r="E72" s="117"/>
      <c r="F72" s="110"/>
      <c r="G72" s="110" t="s">
        <v>139</v>
      </c>
      <c r="H72" s="111">
        <f>H68</f>
        <v>-100000</v>
      </c>
      <c r="I72" s="17"/>
      <c r="J72" s="76"/>
      <c r="K72" s="57" t="s">
        <v>196</v>
      </c>
      <c r="L72" s="236">
        <f>L68</f>
        <v>-97500</v>
      </c>
      <c r="M72" s="25"/>
      <c r="N72" s="25"/>
      <c r="Q72" s="154"/>
      <c r="R72" s="74"/>
      <c r="S72" s="54" t="s">
        <v>196</v>
      </c>
      <c r="T72" s="121">
        <f>T68</f>
        <v>-90000</v>
      </c>
      <c r="U72" s="8"/>
      <c r="V72" s="8"/>
    </row>
    <row r="73" spans="4:22" ht="14.25" thickBot="1" thickTop="1">
      <c r="D73" s="118"/>
      <c r="E73" s="119"/>
      <c r="F73" s="112"/>
      <c r="G73" s="112" t="s">
        <v>140</v>
      </c>
      <c r="H73" s="113">
        <f>-F64</f>
        <v>-25000</v>
      </c>
      <c r="I73" s="17"/>
      <c r="J73" s="76"/>
      <c r="K73" s="56"/>
      <c r="L73" s="229">
        <f>-J64</f>
        <v>-22500</v>
      </c>
      <c r="M73" s="25"/>
      <c r="N73" s="25"/>
      <c r="Q73" s="154"/>
      <c r="R73" s="74"/>
      <c r="S73" s="202"/>
      <c r="T73" s="122">
        <f>-R64</f>
        <v>-15000</v>
      </c>
      <c r="U73" s="8"/>
      <c r="V73" s="8"/>
    </row>
    <row r="74" spans="9:22" ht="13.5" thickTop="1">
      <c r="I74" s="17"/>
      <c r="J74" s="76"/>
      <c r="K74" s="56"/>
      <c r="L74" s="98"/>
      <c r="M74" s="25"/>
      <c r="N74" s="25"/>
      <c r="Q74" s="154"/>
      <c r="R74" s="74"/>
      <c r="S74" s="202"/>
      <c r="T74" s="207"/>
      <c r="U74" s="8"/>
      <c r="V74" s="8"/>
    </row>
    <row r="75" spans="9:22" ht="12.75">
      <c r="I75" s="17"/>
      <c r="J75" s="26" t="s">
        <v>164</v>
      </c>
      <c r="K75" s="25"/>
      <c r="L75" s="25"/>
      <c r="M75" s="25"/>
      <c r="N75" s="25"/>
      <c r="Q75" s="154"/>
      <c r="R75" s="172" t="s">
        <v>164</v>
      </c>
      <c r="S75" s="213"/>
      <c r="T75" s="213"/>
      <c r="U75" s="8"/>
      <c r="V75" s="8"/>
    </row>
    <row r="76" spans="9:22" ht="12.75">
      <c r="I76" s="17"/>
      <c r="J76" s="26" t="s">
        <v>165</v>
      </c>
      <c r="K76" s="25"/>
      <c r="L76" s="25"/>
      <c r="M76" s="25"/>
      <c r="N76" s="25"/>
      <c r="Q76" s="154"/>
      <c r="R76" s="172" t="s">
        <v>165</v>
      </c>
      <c r="S76" s="213"/>
      <c r="T76" s="213"/>
      <c r="U76" s="8"/>
      <c r="V76" s="8"/>
    </row>
    <row r="77" spans="9:22" ht="12.75">
      <c r="I77" s="17"/>
      <c r="J77" s="26" t="s">
        <v>166</v>
      </c>
      <c r="K77" s="26"/>
      <c r="L77" s="26"/>
      <c r="M77" s="25"/>
      <c r="N77" s="25"/>
      <c r="Q77" s="154"/>
      <c r="R77" s="172" t="s">
        <v>166</v>
      </c>
      <c r="S77" s="172"/>
      <c r="T77" s="172"/>
      <c r="U77" s="8"/>
      <c r="V77" s="8"/>
    </row>
    <row r="78" spans="9:22" ht="12.75">
      <c r="I78" s="17"/>
      <c r="J78" s="26" t="s">
        <v>167</v>
      </c>
      <c r="K78" s="26"/>
      <c r="L78" s="26"/>
      <c r="M78" s="25"/>
      <c r="N78" s="25"/>
      <c r="Q78" s="154"/>
      <c r="R78" s="172" t="s">
        <v>167</v>
      </c>
      <c r="S78" s="172"/>
      <c r="T78" s="172"/>
      <c r="U78" s="8"/>
      <c r="V78" s="8"/>
    </row>
    <row r="79" spans="9:22" ht="12.75">
      <c r="I79" s="17"/>
      <c r="J79" s="26" t="s">
        <v>168</v>
      </c>
      <c r="K79" s="26"/>
      <c r="L79" s="26"/>
      <c r="M79" s="25"/>
      <c r="N79" s="25"/>
      <c r="Q79" s="154"/>
      <c r="R79" s="172" t="s">
        <v>168</v>
      </c>
      <c r="S79" s="172"/>
      <c r="T79" s="172"/>
      <c r="U79" s="8"/>
      <c r="V79" s="8"/>
    </row>
    <row r="80" spans="9:22" ht="12.75">
      <c r="I80" s="17"/>
      <c r="J80" s="76"/>
      <c r="K80" s="56"/>
      <c r="L80" s="98"/>
      <c r="M80" s="25"/>
      <c r="N80" s="25"/>
      <c r="Q80" s="154"/>
      <c r="R80" s="74"/>
      <c r="S80" s="202"/>
      <c r="T80" s="207"/>
      <c r="U80" s="8"/>
      <c r="V80" s="8"/>
    </row>
    <row r="81" spans="9:22" ht="12.75">
      <c r="I81" s="17"/>
      <c r="J81" s="26" t="s">
        <v>191</v>
      </c>
      <c r="K81" s="26"/>
      <c r="L81" s="26"/>
      <c r="M81" s="26"/>
      <c r="N81" s="26"/>
      <c r="O81" s="172"/>
      <c r="Q81" s="154"/>
      <c r="R81" s="172" t="s">
        <v>191</v>
      </c>
      <c r="S81" s="172"/>
      <c r="T81" s="172"/>
      <c r="U81" s="172"/>
      <c r="V81" s="8"/>
    </row>
    <row r="82" spans="9:22" ht="12.75">
      <c r="I82" s="17"/>
      <c r="J82" s="26" t="s">
        <v>189</v>
      </c>
      <c r="K82" s="26"/>
      <c r="L82" s="26"/>
      <c r="M82" s="26"/>
      <c r="N82" s="26"/>
      <c r="O82" s="172"/>
      <c r="Q82" s="154"/>
      <c r="R82" s="172" t="s">
        <v>189</v>
      </c>
      <c r="S82" s="172"/>
      <c r="T82" s="172"/>
      <c r="U82" s="172"/>
      <c r="V82" s="8"/>
    </row>
    <row r="83" spans="9:22" ht="12.75">
      <c r="I83" s="17"/>
      <c r="J83" s="26" t="s">
        <v>190</v>
      </c>
      <c r="K83" s="26"/>
      <c r="L83" s="26"/>
      <c r="M83" s="26"/>
      <c r="N83" s="26"/>
      <c r="O83" s="172"/>
      <c r="Q83" s="154"/>
      <c r="R83" s="172" t="s">
        <v>190</v>
      </c>
      <c r="S83" s="172"/>
      <c r="T83" s="172"/>
      <c r="U83" s="172"/>
      <c r="V83" s="8"/>
    </row>
    <row r="84" spans="9:22" ht="12.75">
      <c r="I84" s="17"/>
      <c r="Q84" s="154"/>
      <c r="R84" s="74"/>
      <c r="S84" s="202"/>
      <c r="T84" s="207"/>
      <c r="U84" s="8"/>
      <c r="V84" s="8"/>
    </row>
    <row r="85" spans="9:26" ht="12.75">
      <c r="I85" s="17"/>
      <c r="J85" s="26" t="s">
        <v>224</v>
      </c>
      <c r="K85" s="26"/>
      <c r="L85" s="26"/>
      <c r="M85" s="26"/>
      <c r="N85" s="26"/>
      <c r="O85" s="172"/>
      <c r="Q85" s="154"/>
      <c r="R85" s="172" t="s">
        <v>224</v>
      </c>
      <c r="S85" s="172"/>
      <c r="T85" s="172"/>
      <c r="U85" s="172"/>
      <c r="V85" s="172"/>
      <c r="W85" s="172"/>
      <c r="X85" s="172"/>
      <c r="Y85" s="172"/>
      <c r="Z85" s="172"/>
    </row>
    <row r="86" spans="9:26" ht="12.75">
      <c r="I86" s="17"/>
      <c r="J86" s="26" t="s">
        <v>225</v>
      </c>
      <c r="K86" s="26"/>
      <c r="L86" s="26"/>
      <c r="M86" s="26"/>
      <c r="N86" s="26"/>
      <c r="O86" s="172"/>
      <c r="Q86" s="154"/>
      <c r="R86" s="172" t="s">
        <v>225</v>
      </c>
      <c r="S86" s="172"/>
      <c r="T86" s="172"/>
      <c r="U86" s="172"/>
      <c r="V86" s="172"/>
      <c r="W86" s="172"/>
      <c r="X86" s="172"/>
      <c r="Y86" s="172"/>
      <c r="Z86" s="172"/>
    </row>
    <row r="87" spans="1:26" ht="12.75">
      <c r="A87"/>
      <c r="B87"/>
      <c r="C87"/>
      <c r="D87"/>
      <c r="E87" s="55"/>
      <c r="F87" s="55"/>
      <c r="G87" s="55"/>
      <c r="H87" s="55"/>
      <c r="I87" s="186"/>
      <c r="J87" s="26" t="s">
        <v>226</v>
      </c>
      <c r="K87" s="26"/>
      <c r="L87" s="26"/>
      <c r="M87" s="26"/>
      <c r="N87" s="26"/>
      <c r="O87" s="172"/>
      <c r="Q87" s="154"/>
      <c r="R87" s="172" t="s">
        <v>226</v>
      </c>
      <c r="S87" s="172"/>
      <c r="T87" s="172"/>
      <c r="U87" s="172"/>
      <c r="V87" s="172"/>
      <c r="W87" s="172"/>
      <c r="X87" s="172"/>
      <c r="Y87" s="172"/>
      <c r="Z87" s="172"/>
    </row>
    <row r="88" spans="7:26" ht="12.75">
      <c r="G88" s="55"/>
      <c r="H88" s="75"/>
      <c r="I88" s="154"/>
      <c r="J88" s="26" t="s">
        <v>227</v>
      </c>
      <c r="K88" s="26"/>
      <c r="L88" s="26"/>
      <c r="M88" s="26"/>
      <c r="N88" s="26"/>
      <c r="O88" s="172"/>
      <c r="Q88" s="16"/>
      <c r="R88" s="172" t="s">
        <v>227</v>
      </c>
      <c r="S88" s="172"/>
      <c r="T88" s="172"/>
      <c r="U88" s="172"/>
      <c r="V88" s="172"/>
      <c r="W88" s="172"/>
      <c r="X88" s="172"/>
      <c r="Y88" s="172"/>
      <c r="Z88" s="172"/>
    </row>
    <row r="89" spans="7:26" ht="12.75">
      <c r="G89" s="55"/>
      <c r="H89" s="75"/>
      <c r="I89" s="154"/>
      <c r="J89" s="26"/>
      <c r="K89" s="26"/>
      <c r="L89" s="26"/>
      <c r="M89" s="26"/>
      <c r="N89" s="26"/>
      <c r="O89" s="172"/>
      <c r="Q89" s="16"/>
      <c r="R89" s="172"/>
      <c r="S89" s="172"/>
      <c r="T89" s="172"/>
      <c r="U89" s="172"/>
      <c r="V89" s="172"/>
      <c r="W89" s="172"/>
      <c r="X89" s="172"/>
      <c r="Y89" s="172"/>
      <c r="Z89" s="172"/>
    </row>
    <row r="90" spans="7:26" ht="12.75">
      <c r="G90" s="55"/>
      <c r="H90" s="75"/>
      <c r="I90" s="154"/>
      <c r="J90" s="26"/>
      <c r="K90" s="26"/>
      <c r="L90" s="26"/>
      <c r="M90" s="26"/>
      <c r="N90" s="26"/>
      <c r="O90" s="172"/>
      <c r="Q90" s="16"/>
      <c r="R90" s="172"/>
      <c r="S90" s="172"/>
      <c r="T90" s="172"/>
      <c r="U90" s="172"/>
      <c r="V90" s="172"/>
      <c r="W90" s="172"/>
      <c r="X90" s="172"/>
      <c r="Y90" s="172"/>
      <c r="Z90" s="172"/>
    </row>
    <row r="91" spans="7:26" ht="12.75">
      <c r="G91" s="55"/>
      <c r="H91" s="75"/>
      <c r="I91" s="154"/>
      <c r="J91" s="76"/>
      <c r="K91" s="56"/>
      <c r="L91" s="98"/>
      <c r="M91" s="25"/>
      <c r="N91" s="25"/>
      <c r="O91" s="37"/>
      <c r="Q91" s="16"/>
      <c r="R91" s="172"/>
      <c r="S91" s="172"/>
      <c r="T91" s="172"/>
      <c r="U91" s="172"/>
      <c r="V91" s="172"/>
      <c r="W91" s="172"/>
      <c r="X91" s="172"/>
      <c r="Y91" s="172"/>
      <c r="Z91" s="172"/>
    </row>
    <row r="92" spans="7:23" ht="12.75">
      <c r="G92" s="55"/>
      <c r="H92" s="75"/>
      <c r="I92" s="154"/>
      <c r="J92" s="76"/>
      <c r="K92" s="56"/>
      <c r="L92" s="98"/>
      <c r="M92" s="25"/>
      <c r="N92" s="25"/>
      <c r="O92" s="37"/>
      <c r="Q92" s="16"/>
      <c r="R92" s="74"/>
      <c r="S92" s="202"/>
      <c r="T92" s="207"/>
      <c r="U92" s="8"/>
      <c r="V92" s="8"/>
      <c r="W92" s="37"/>
    </row>
    <row r="93" spans="7:23" ht="12.75">
      <c r="G93" s="55"/>
      <c r="H93" s="75"/>
      <c r="I93" s="154"/>
      <c r="J93" s="76"/>
      <c r="K93" s="56"/>
      <c r="L93" s="98"/>
      <c r="M93" s="25"/>
      <c r="N93" s="25"/>
      <c r="O93" s="37"/>
      <c r="Q93" s="16"/>
      <c r="R93" s="74"/>
      <c r="S93" s="202"/>
      <c r="T93" s="207"/>
      <c r="U93" s="8"/>
      <c r="V93" s="8"/>
      <c r="W93" s="37"/>
    </row>
    <row r="94" spans="1:20" ht="12.75">
      <c r="A94"/>
      <c r="B94"/>
      <c r="C94"/>
      <c r="D94"/>
      <c r="E94"/>
      <c r="F94"/>
      <c r="G94"/>
      <c r="H94"/>
      <c r="I94" s="154"/>
      <c r="J94" s="28"/>
      <c r="K94" s="28"/>
      <c r="L94" s="28"/>
      <c r="R94" s="205"/>
      <c r="S94" s="205"/>
      <c r="T94" s="205"/>
    </row>
    <row r="95" spans="1:20" ht="12.75">
      <c r="A95"/>
      <c r="B95"/>
      <c r="C95"/>
      <c r="D95"/>
      <c r="E95"/>
      <c r="F95"/>
      <c r="G95"/>
      <c r="H95"/>
      <c r="I95" s="154"/>
      <c r="J95" s="28"/>
      <c r="K95" s="28"/>
      <c r="L95" s="28"/>
      <c r="R95" s="205"/>
      <c r="S95" s="205"/>
      <c r="T95" s="205"/>
    </row>
    <row r="96" spans="1:20" ht="12.75">
      <c r="A96"/>
      <c r="B96"/>
      <c r="C96"/>
      <c r="D96"/>
      <c r="E96"/>
      <c r="F96"/>
      <c r="G96"/>
      <c r="H96"/>
      <c r="I96" s="154"/>
      <c r="J96" s="28"/>
      <c r="K96" s="28"/>
      <c r="L96" s="28"/>
      <c r="R96" s="205"/>
      <c r="S96" s="205"/>
      <c r="T96" s="205"/>
    </row>
    <row r="97" spans="1:20" ht="12.75">
      <c r="A97"/>
      <c r="B97"/>
      <c r="C97"/>
      <c r="D97"/>
      <c r="E97"/>
      <c r="F97"/>
      <c r="G97"/>
      <c r="H97"/>
      <c r="I97" s="154"/>
      <c r="J97" s="28"/>
      <c r="K97" s="28"/>
      <c r="L97" s="28"/>
      <c r="R97" s="205"/>
      <c r="S97" s="205"/>
      <c r="T97" s="205"/>
    </row>
    <row r="98" spans="1:20" ht="12.75">
      <c r="A98"/>
      <c r="B98"/>
      <c r="C98"/>
      <c r="D98"/>
      <c r="E98"/>
      <c r="F98"/>
      <c r="G98"/>
      <c r="H98"/>
      <c r="I98" s="154"/>
      <c r="J98" s="28"/>
      <c r="K98" s="28"/>
      <c r="L98" s="28"/>
      <c r="R98" s="205"/>
      <c r="S98" s="205"/>
      <c r="T98" s="205"/>
    </row>
    <row r="99" spans="1:20" ht="12.75">
      <c r="A99"/>
      <c r="B99"/>
      <c r="C99"/>
      <c r="D99"/>
      <c r="E99"/>
      <c r="F99"/>
      <c r="G99"/>
      <c r="H99"/>
      <c r="I99" s="154"/>
      <c r="J99" s="28"/>
      <c r="K99" s="28"/>
      <c r="L99" s="28"/>
      <c r="R99" s="205"/>
      <c r="S99" s="205"/>
      <c r="T99" s="205"/>
    </row>
    <row r="100" spans="1:20" ht="12.75">
      <c r="A100"/>
      <c r="B100"/>
      <c r="C100"/>
      <c r="D100"/>
      <c r="E100"/>
      <c r="F100"/>
      <c r="G100"/>
      <c r="H100"/>
      <c r="I100" s="154"/>
      <c r="J100" s="28"/>
      <c r="K100" s="28"/>
      <c r="L100" s="28"/>
      <c r="R100" s="205"/>
      <c r="S100" s="205"/>
      <c r="T100" s="205"/>
    </row>
    <row r="101" spans="1:20" ht="12.75">
      <c r="A101"/>
      <c r="B101"/>
      <c r="C101"/>
      <c r="D101"/>
      <c r="E101"/>
      <c r="F101"/>
      <c r="G101"/>
      <c r="H101"/>
      <c r="I101" s="154"/>
      <c r="J101" s="28"/>
      <c r="K101" s="28"/>
      <c r="L101" s="28"/>
      <c r="R101" s="205"/>
      <c r="S101" s="205"/>
      <c r="T101" s="205"/>
    </row>
    <row r="102" spans="1:20" ht="12.75">
      <c r="A102"/>
      <c r="B102"/>
      <c r="C102"/>
      <c r="D102"/>
      <c r="E102"/>
      <c r="F102"/>
      <c r="G102"/>
      <c r="H102"/>
      <c r="I102" s="154"/>
      <c r="J102" s="28"/>
      <c r="K102" s="28"/>
      <c r="L102" s="28"/>
      <c r="R102" s="205"/>
      <c r="S102" s="205"/>
      <c r="T102" s="205"/>
    </row>
    <row r="103" spans="1:20" ht="12.75">
      <c r="A103"/>
      <c r="B103"/>
      <c r="C103"/>
      <c r="D103"/>
      <c r="E103"/>
      <c r="F103"/>
      <c r="G103"/>
      <c r="H103"/>
      <c r="I103" s="154"/>
      <c r="J103" s="28"/>
      <c r="K103" s="28"/>
      <c r="L103" s="28"/>
      <c r="R103" s="205"/>
      <c r="S103" s="205"/>
      <c r="T103" s="205"/>
    </row>
    <row r="104" spans="1:20" ht="12.75">
      <c r="A104"/>
      <c r="B104"/>
      <c r="C104"/>
      <c r="D104"/>
      <c r="E104"/>
      <c r="F104"/>
      <c r="G104"/>
      <c r="H104"/>
      <c r="I104" s="154"/>
      <c r="J104" s="28"/>
      <c r="K104" s="28"/>
      <c r="L104" s="28"/>
      <c r="R104" s="205"/>
      <c r="S104" s="205"/>
      <c r="T104" s="205"/>
    </row>
    <row r="105" spans="1:20" ht="12.75">
      <c r="A105"/>
      <c r="B105"/>
      <c r="C105"/>
      <c r="D105"/>
      <c r="E105"/>
      <c r="F105"/>
      <c r="G105"/>
      <c r="H105"/>
      <c r="I105" s="154"/>
      <c r="J105" s="28"/>
      <c r="K105" s="28"/>
      <c r="L105" s="28"/>
      <c r="R105" s="205"/>
      <c r="S105" s="205"/>
      <c r="T105" s="205"/>
    </row>
    <row r="106" spans="1:20" ht="12.75">
      <c r="A106"/>
      <c r="B106"/>
      <c r="C106"/>
      <c r="D106"/>
      <c r="E106"/>
      <c r="F106"/>
      <c r="G106"/>
      <c r="H106"/>
      <c r="I106" s="154"/>
      <c r="J106" s="28"/>
      <c r="K106" s="28"/>
      <c r="L106" s="28"/>
      <c r="R106" s="205"/>
      <c r="S106" s="205"/>
      <c r="T106" s="205"/>
    </row>
    <row r="107" spans="1:20" ht="12.75">
      <c r="A107"/>
      <c r="B107"/>
      <c r="C107"/>
      <c r="D107"/>
      <c r="E107"/>
      <c r="F107"/>
      <c r="G107"/>
      <c r="H107"/>
      <c r="I107" s="154"/>
      <c r="J107" s="28"/>
      <c r="K107" s="28"/>
      <c r="L107" s="28"/>
      <c r="R107" s="205"/>
      <c r="S107" s="205"/>
      <c r="T107" s="205"/>
    </row>
    <row r="108" spans="1:20" ht="12.75">
      <c r="A108"/>
      <c r="B108"/>
      <c r="C108"/>
      <c r="D108"/>
      <c r="E108"/>
      <c r="F108"/>
      <c r="G108"/>
      <c r="H108"/>
      <c r="I108" s="154"/>
      <c r="J108" s="28"/>
      <c r="K108" s="28"/>
      <c r="L108" s="28"/>
      <c r="R108" s="205"/>
      <c r="S108" s="205"/>
      <c r="T108" s="205"/>
    </row>
    <row r="109" ht="12.75">
      <c r="I109" s="154"/>
    </row>
    <row r="110" ht="12.75">
      <c r="I110" s="154"/>
    </row>
    <row r="111" ht="12.75">
      <c r="I111" s="154"/>
    </row>
    <row r="112" ht="12.75">
      <c r="I112" s="154"/>
    </row>
    <row r="113" spans="1:9" ht="12.75">
      <c r="A113" s="172" t="s">
        <v>164</v>
      </c>
      <c r="D113" s="53"/>
      <c r="E113" s="54"/>
      <c r="I113" s="154"/>
    </row>
    <row r="114" spans="1:9" ht="12.75">
      <c r="A114" s="172" t="s">
        <v>202</v>
      </c>
      <c r="D114" s="53"/>
      <c r="E114" s="54"/>
      <c r="I114" s="154"/>
    </row>
    <row r="115" spans="1:9" ht="12.75">
      <c r="A115" s="172" t="s">
        <v>203</v>
      </c>
      <c r="B115" s="172"/>
      <c r="C115" s="172"/>
      <c r="D115" s="172"/>
      <c r="E115" s="172"/>
      <c r="F115" s="172"/>
      <c r="I115" s="154"/>
    </row>
    <row r="116" spans="1:9" ht="12.75">
      <c r="A116" s="172" t="s">
        <v>204</v>
      </c>
      <c r="B116" s="172"/>
      <c r="C116" s="172"/>
      <c r="D116" s="172"/>
      <c r="E116" s="172"/>
      <c r="F116" s="172"/>
      <c r="I116" s="154"/>
    </row>
    <row r="117" spans="1:9" ht="12.75">
      <c r="A117" s="172" t="s">
        <v>205</v>
      </c>
      <c r="B117" s="172"/>
      <c r="C117" s="172"/>
      <c r="D117" s="172"/>
      <c r="E117" s="172"/>
      <c r="F117" s="172"/>
      <c r="I117" s="154"/>
    </row>
    <row r="118" spans="1:9" ht="12.75">
      <c r="A118" s="172" t="s">
        <v>206</v>
      </c>
      <c r="B118" s="172"/>
      <c r="C118" s="172"/>
      <c r="D118" s="172"/>
      <c r="E118" s="172"/>
      <c r="F118" s="172"/>
      <c r="I118" s="154"/>
    </row>
    <row r="119" spans="1:9" ht="12.75">
      <c r="A119" s="172" t="s">
        <v>207</v>
      </c>
      <c r="B119" s="172"/>
      <c r="C119" s="172"/>
      <c r="D119" s="172"/>
      <c r="E119" s="172"/>
      <c r="F119" s="172"/>
      <c r="I119" s="154"/>
    </row>
    <row r="120" spans="1:9" ht="12.75">
      <c r="A120" s="172"/>
      <c r="B120" s="172"/>
      <c r="C120" s="172"/>
      <c r="D120" s="172"/>
      <c r="E120" s="172"/>
      <c r="F120" s="172"/>
      <c r="I120" s="154"/>
    </row>
    <row r="121" spans="1:9" ht="12.75">
      <c r="A121" s="172" t="s">
        <v>169</v>
      </c>
      <c r="B121" s="172"/>
      <c r="C121" s="172"/>
      <c r="D121" s="172"/>
      <c r="E121" s="172"/>
      <c r="F121" s="172"/>
      <c r="I121" s="154"/>
    </row>
    <row r="122" spans="1:9" ht="12.75">
      <c r="A122" s="172" t="s">
        <v>170</v>
      </c>
      <c r="B122" s="172"/>
      <c r="C122" s="172"/>
      <c r="D122" s="172"/>
      <c r="E122" s="172"/>
      <c r="F122" s="172"/>
      <c r="I122" s="154"/>
    </row>
    <row r="123" spans="1:9" ht="12.75">
      <c r="A123" s="172" t="s">
        <v>171</v>
      </c>
      <c r="B123" s="172"/>
      <c r="C123" s="172"/>
      <c r="D123" s="172"/>
      <c r="E123" s="172"/>
      <c r="F123" s="172"/>
      <c r="I123" s="154"/>
    </row>
    <row r="124" spans="1:9" ht="12.75">
      <c r="A124" s="172" t="s">
        <v>172</v>
      </c>
      <c r="B124" s="172"/>
      <c r="C124" s="172"/>
      <c r="D124" s="172"/>
      <c r="E124" s="172"/>
      <c r="F124" s="172"/>
      <c r="I124" s="154"/>
    </row>
    <row r="125" spans="1:9" ht="12.75">
      <c r="A125" s="172" t="s">
        <v>173</v>
      </c>
      <c r="B125" s="172"/>
      <c r="C125" s="172"/>
      <c r="D125" s="172"/>
      <c r="E125" s="172"/>
      <c r="F125" s="172"/>
      <c r="I125" s="154"/>
    </row>
    <row r="126" ht="12.75">
      <c r="I126" s="154"/>
    </row>
    <row r="127" spans="1:9" ht="12.75">
      <c r="A127" s="172" t="s">
        <v>220</v>
      </c>
      <c r="I127" s="154"/>
    </row>
    <row r="128" spans="1:9" ht="12.75">
      <c r="A128" s="172" t="s">
        <v>221</v>
      </c>
      <c r="F128" s="172"/>
      <c r="G128" s="8"/>
      <c r="H128" s="8"/>
      <c r="I128" s="154"/>
    </row>
    <row r="129" spans="1:8" ht="12.75">
      <c r="A129" s="172" t="s">
        <v>222</v>
      </c>
      <c r="F129" s="172"/>
      <c r="G129" s="8"/>
      <c r="H129" s="8"/>
    </row>
    <row r="130" spans="1:8" ht="12.75">
      <c r="A130" s="172" t="s">
        <v>223</v>
      </c>
      <c r="F130" s="172"/>
      <c r="G130" s="8"/>
      <c r="H130" s="8"/>
    </row>
    <row r="131" spans="1:8" ht="12.75">
      <c r="A131" s="172"/>
      <c r="F131" s="172"/>
      <c r="G131" s="8"/>
      <c r="H131" s="8"/>
    </row>
    <row r="132" spans="1:8" ht="12.75">
      <c r="A132" s="172"/>
      <c r="F132" s="172"/>
      <c r="G132" s="8"/>
      <c r="H132" s="8"/>
    </row>
    <row r="133" spans="1:8" ht="12.75">
      <c r="A133" s="172"/>
      <c r="F133" s="172"/>
      <c r="G133" s="8"/>
      <c r="H133" s="8"/>
    </row>
    <row r="134" spans="1:8" ht="12.75">
      <c r="A134" s="172"/>
      <c r="F134" s="172"/>
      <c r="G134" s="8"/>
      <c r="H134" s="8"/>
    </row>
    <row r="135" spans="1:8" ht="12.75">
      <c r="A135" s="172"/>
      <c r="F135" s="172"/>
      <c r="G135" s="8"/>
      <c r="H135" s="8"/>
    </row>
  </sheetData>
  <printOptions/>
  <pageMargins left="0.75" right="0.75" top="1" bottom="1" header="0.5" footer="0.5"/>
  <pageSetup horizontalDpi="200" verticalDpi="200" orientation="portrait" r:id="rId5"/>
  <drawing r:id="rId4"/>
  <legacyDrawing r:id="rId3"/>
  <oleObjects>
    <oleObject progId="Word.Document.8" shapeId="884818" r:id="rId2"/>
  </oleObjects>
</worksheet>
</file>

<file path=xl/worksheets/sheet4.xml><?xml version="1.0" encoding="utf-8"?>
<worksheet xmlns="http://schemas.openxmlformats.org/spreadsheetml/2006/main" xmlns:r="http://schemas.openxmlformats.org/officeDocument/2006/relationships">
  <dimension ref="A1:X120"/>
  <sheetViews>
    <sheetView workbookViewId="0" topLeftCell="A25">
      <selection activeCell="B44" sqref="B44"/>
    </sheetView>
  </sheetViews>
  <sheetFormatPr defaultColWidth="9.140625" defaultRowHeight="12.75"/>
  <cols>
    <col min="1" max="1" width="10.140625" style="11" customWidth="1"/>
    <col min="2" max="2" width="11.28125" style="8" customWidth="1"/>
    <col min="3" max="3" width="10.140625" style="8" customWidth="1"/>
    <col min="4" max="4" width="10.7109375" style="8" customWidth="1"/>
    <col min="5" max="5" width="11.57421875" style="53" bestFit="1" customWidth="1"/>
    <col min="6" max="7" width="11.140625" style="54" customWidth="1"/>
    <col min="8" max="8" width="13.28125" style="74" customWidth="1"/>
    <col min="9" max="9" width="4.7109375" style="0" customWidth="1"/>
    <col min="10" max="11" width="11.140625" style="57" customWidth="1"/>
    <col min="12" max="12" width="13.28125" style="103" customWidth="1"/>
    <col min="13" max="13" width="10.7109375" style="28" bestFit="1" customWidth="1"/>
    <col min="14" max="14" width="11.57421875" style="28" bestFit="1" customWidth="1"/>
    <col min="17" max="17" width="5.00390625" style="0" customWidth="1"/>
    <col min="18" max="19" width="11.140625" style="54" customWidth="1"/>
    <col min="20" max="20" width="13.28125" style="95" customWidth="1"/>
    <col min="21" max="21" width="10.7109375" style="0" bestFit="1" customWidth="1"/>
    <col min="22" max="22" width="11.57421875" style="0" bestFit="1" customWidth="1"/>
  </cols>
  <sheetData>
    <row r="1" spans="1:18" ht="12.75">
      <c r="A1" s="127" t="s">
        <v>158</v>
      </c>
      <c r="I1" s="17"/>
      <c r="J1" s="189" t="s">
        <v>211</v>
      </c>
      <c r="Q1" s="154"/>
      <c r="R1" s="128" t="s">
        <v>209</v>
      </c>
    </row>
    <row r="2" spans="1:22" ht="12.75">
      <c r="A2" s="34" t="s">
        <v>147</v>
      </c>
      <c r="B2" s="6"/>
      <c r="C2" s="7"/>
      <c r="D2" s="5"/>
      <c r="I2" s="17"/>
      <c r="J2" s="82" t="s">
        <v>12</v>
      </c>
      <c r="K2" s="76"/>
      <c r="L2" s="98"/>
      <c r="M2" s="230"/>
      <c r="N2" s="230"/>
      <c r="Q2" s="154"/>
      <c r="R2" s="79" t="s">
        <v>12</v>
      </c>
      <c r="S2" s="74"/>
      <c r="T2" s="207"/>
      <c r="U2" s="5"/>
      <c r="V2" s="5"/>
    </row>
    <row r="3" spans="1:22" ht="12.75">
      <c r="A3" s="35" t="s">
        <v>148</v>
      </c>
      <c r="C3" s="7"/>
      <c r="D3" s="5"/>
      <c r="I3" s="17"/>
      <c r="J3" s="82" t="s">
        <v>12</v>
      </c>
      <c r="K3" s="56"/>
      <c r="L3" s="98"/>
      <c r="M3" s="230"/>
      <c r="N3" s="230"/>
      <c r="Q3" s="154"/>
      <c r="R3" s="79" t="s">
        <v>12</v>
      </c>
      <c r="S3" s="202"/>
      <c r="T3" s="207"/>
      <c r="U3" s="5"/>
      <c r="V3" s="5"/>
    </row>
    <row r="4" spans="1:22" ht="12.75">
      <c r="A4"/>
      <c r="B4" s="19"/>
      <c r="C4"/>
      <c r="D4"/>
      <c r="E4"/>
      <c r="F4"/>
      <c r="G4"/>
      <c r="H4" s="16"/>
      <c r="I4" s="16"/>
      <c r="J4" s="20"/>
      <c r="K4"/>
      <c r="L4" s="98"/>
      <c r="M4" s="230"/>
      <c r="N4" s="230"/>
      <c r="Q4" s="154"/>
      <c r="R4" s="79" t="s">
        <v>12</v>
      </c>
      <c r="S4" s="202"/>
      <c r="T4" s="207"/>
      <c r="U4" s="5"/>
      <c r="V4" s="5"/>
    </row>
    <row r="5" spans="5:23" ht="12.75">
      <c r="E5" s="8"/>
      <c r="F5" s="37"/>
      <c r="G5"/>
      <c r="H5" s="16"/>
      <c r="I5" s="16"/>
      <c r="J5" s="20"/>
      <c r="K5"/>
      <c r="L5" s="98"/>
      <c r="M5" s="25"/>
      <c r="N5" s="25"/>
      <c r="O5" s="37"/>
      <c r="Q5" s="155"/>
      <c r="R5" s="74"/>
      <c r="S5" s="202"/>
      <c r="T5" s="207"/>
      <c r="U5" s="8"/>
      <c r="V5" s="8"/>
      <c r="W5" s="37"/>
    </row>
    <row r="6" spans="5:23" ht="12.75">
      <c r="E6" s="8"/>
      <c r="F6" s="37"/>
      <c r="G6"/>
      <c r="H6" s="16"/>
      <c r="I6" s="16"/>
      <c r="J6" s="20"/>
      <c r="K6"/>
      <c r="L6" s="98"/>
      <c r="M6" s="25"/>
      <c r="N6" s="25"/>
      <c r="O6" s="37"/>
      <c r="Q6" s="155"/>
      <c r="R6" s="74"/>
      <c r="S6" s="202"/>
      <c r="T6" s="207"/>
      <c r="U6" s="8"/>
      <c r="V6" s="8"/>
      <c r="W6" s="37"/>
    </row>
    <row r="7" spans="5:23" ht="12.75">
      <c r="E7" s="8"/>
      <c r="F7" s="37"/>
      <c r="G7"/>
      <c r="H7" s="16"/>
      <c r="I7" s="16"/>
      <c r="J7" s="20"/>
      <c r="K7"/>
      <c r="L7" s="98"/>
      <c r="M7" s="25"/>
      <c r="N7" s="25"/>
      <c r="O7" s="37"/>
      <c r="Q7" s="155"/>
      <c r="R7" s="74"/>
      <c r="S7" s="202"/>
      <c r="T7" s="207"/>
      <c r="U7" s="8"/>
      <c r="V7" s="8"/>
      <c r="W7" s="37"/>
    </row>
    <row r="8" spans="5:23" ht="12.75">
      <c r="E8" s="8"/>
      <c r="F8" s="37"/>
      <c r="G8"/>
      <c r="H8" s="16"/>
      <c r="I8" s="16"/>
      <c r="J8" s="20"/>
      <c r="K8"/>
      <c r="L8" s="98"/>
      <c r="M8" s="25"/>
      <c r="N8" s="25"/>
      <c r="O8" s="37"/>
      <c r="Q8" s="155"/>
      <c r="R8" s="74"/>
      <c r="S8" s="202"/>
      <c r="T8" s="207"/>
      <c r="U8" s="8"/>
      <c r="V8" s="8"/>
      <c r="W8" s="37"/>
    </row>
    <row r="9" spans="5:23" ht="12.75">
      <c r="E9" s="8"/>
      <c r="F9" s="37"/>
      <c r="G9"/>
      <c r="H9" s="16"/>
      <c r="I9" s="16"/>
      <c r="J9" s="20"/>
      <c r="K9"/>
      <c r="L9" s="98"/>
      <c r="M9" s="25"/>
      <c r="N9" s="25"/>
      <c r="O9" s="37"/>
      <c r="Q9" s="155"/>
      <c r="R9" s="74"/>
      <c r="S9" s="202"/>
      <c r="T9" s="207"/>
      <c r="U9" s="8"/>
      <c r="V9" s="8"/>
      <c r="W9" s="37"/>
    </row>
    <row r="10" spans="5:23" ht="12.75">
      <c r="E10" s="8"/>
      <c r="F10" s="37"/>
      <c r="G10"/>
      <c r="H10" s="16"/>
      <c r="I10" s="16"/>
      <c r="J10" s="20"/>
      <c r="K10"/>
      <c r="L10" s="98"/>
      <c r="M10" s="25"/>
      <c r="N10" s="25"/>
      <c r="O10" s="37"/>
      <c r="Q10" s="155"/>
      <c r="R10" s="74"/>
      <c r="S10" s="202"/>
      <c r="T10" s="207"/>
      <c r="U10" s="8"/>
      <c r="V10" s="8"/>
      <c r="W10" s="37"/>
    </row>
    <row r="11" spans="5:23" ht="12.75">
      <c r="E11" s="8"/>
      <c r="F11" s="37"/>
      <c r="G11"/>
      <c r="H11" s="16"/>
      <c r="I11" s="16"/>
      <c r="J11" s="20"/>
      <c r="K11"/>
      <c r="L11" s="98"/>
      <c r="M11" s="25"/>
      <c r="N11" s="25"/>
      <c r="O11" s="37"/>
      <c r="Q11" s="155"/>
      <c r="R11" s="74"/>
      <c r="S11" s="202"/>
      <c r="T11" s="207"/>
      <c r="U11" s="8"/>
      <c r="V11" s="8"/>
      <c r="W11" s="37"/>
    </row>
    <row r="12" spans="5:23" ht="12.75">
      <c r="E12" s="8"/>
      <c r="F12" s="37"/>
      <c r="G12"/>
      <c r="H12" s="16"/>
      <c r="I12" s="16"/>
      <c r="J12" s="20"/>
      <c r="K12"/>
      <c r="L12" s="98"/>
      <c r="M12" s="25"/>
      <c r="N12" s="25"/>
      <c r="O12" s="37"/>
      <c r="Q12" s="155"/>
      <c r="R12" s="74"/>
      <c r="S12" s="202"/>
      <c r="T12" s="207"/>
      <c r="U12" s="8"/>
      <c r="V12" s="8"/>
      <c r="W12" s="37"/>
    </row>
    <row r="13" spans="1:23" ht="12.75">
      <c r="A13"/>
      <c r="B13" s="19"/>
      <c r="C13"/>
      <c r="D13"/>
      <c r="E13"/>
      <c r="F13"/>
      <c r="G13"/>
      <c r="H13" s="16"/>
      <c r="I13" s="16"/>
      <c r="J13" s="20"/>
      <c r="K13"/>
      <c r="L13" s="98"/>
      <c r="M13" s="25"/>
      <c r="N13" s="25"/>
      <c r="O13" s="37"/>
      <c r="Q13" s="155"/>
      <c r="R13" s="74"/>
      <c r="S13" s="202"/>
      <c r="T13" s="207"/>
      <c r="U13" s="8"/>
      <c r="V13" s="8"/>
      <c r="W13" s="37"/>
    </row>
    <row r="14" spans="1:20" ht="12.75">
      <c r="A14" s="1"/>
      <c r="B14" s="2"/>
      <c r="C14" s="3"/>
      <c r="D14" s="1"/>
      <c r="E14" s="1"/>
      <c r="F14" s="3"/>
      <c r="G14"/>
      <c r="H14"/>
      <c r="J14"/>
      <c r="K14"/>
      <c r="L14" s="216"/>
      <c r="Q14" s="155"/>
      <c r="R14" s="203"/>
      <c r="S14" s="203"/>
      <c r="T14" s="208"/>
    </row>
    <row r="15" spans="9:17" ht="12.75">
      <c r="I15" s="17"/>
      <c r="Q15" s="154"/>
    </row>
    <row r="16" spans="9:21" ht="13.5" thickBot="1">
      <c r="I16" s="17"/>
      <c r="J16" s="54" t="s">
        <v>296</v>
      </c>
      <c r="K16" s="79" t="s">
        <v>297</v>
      </c>
      <c r="L16"/>
      <c r="Q16" s="154"/>
      <c r="R16" s="54" t="s">
        <v>296</v>
      </c>
      <c r="S16" s="79" t="s">
        <v>297</v>
      </c>
      <c r="T16"/>
      <c r="U16" s="28"/>
    </row>
    <row r="17" spans="1:21" ht="14.25" thickBot="1" thickTop="1">
      <c r="A17" s="174" t="s">
        <v>146</v>
      </c>
      <c r="B17" s="175"/>
      <c r="C17" s="175"/>
      <c r="D17" s="175"/>
      <c r="E17" s="115"/>
      <c r="F17" s="108"/>
      <c r="G17" s="108"/>
      <c r="H17" s="176"/>
      <c r="I17" s="17"/>
      <c r="J17" s="278" t="s">
        <v>298</v>
      </c>
      <c r="K17" s="79" t="s">
        <v>301</v>
      </c>
      <c r="L17" s="95"/>
      <c r="Q17" s="154"/>
      <c r="R17" s="278" t="s">
        <v>298</v>
      </c>
      <c r="S17" s="79" t="s">
        <v>302</v>
      </c>
      <c r="U17" s="28"/>
    </row>
    <row r="18" spans="1:24" ht="14.25" thickBot="1" thickTop="1">
      <c r="A18" s="177" t="s">
        <v>197</v>
      </c>
      <c r="B18" s="178"/>
      <c r="C18" s="178"/>
      <c r="D18" s="178"/>
      <c r="E18" s="179"/>
      <c r="F18" s="162"/>
      <c r="G18" s="162"/>
      <c r="H18" s="180"/>
      <c r="I18" s="17"/>
      <c r="J18" s="278" t="s">
        <v>298</v>
      </c>
      <c r="K18" s="279">
        <f>ABS(22500/-25000)</f>
        <v>0.9</v>
      </c>
      <c r="L18" s="280" t="s">
        <v>331</v>
      </c>
      <c r="M18" s="284"/>
      <c r="N18" s="284"/>
      <c r="O18" s="281"/>
      <c r="P18" s="282"/>
      <c r="Q18" s="154"/>
      <c r="R18" s="278" t="s">
        <v>298</v>
      </c>
      <c r="S18" s="279">
        <f>ABS(15000/-25000)</f>
        <v>0.6</v>
      </c>
      <c r="T18" s="280" t="s">
        <v>331</v>
      </c>
      <c r="U18" s="284"/>
      <c r="V18" s="281"/>
      <c r="W18" s="281"/>
      <c r="X18" s="282"/>
    </row>
    <row r="19" spans="1:21" ht="14.25" thickBot="1" thickTop="1">
      <c r="A19" s="181" t="s">
        <v>198</v>
      </c>
      <c r="B19" s="182"/>
      <c r="C19" s="182"/>
      <c r="D19" s="182"/>
      <c r="E19" s="183"/>
      <c r="F19" s="184"/>
      <c r="G19" s="184"/>
      <c r="H19" s="185"/>
      <c r="I19" s="17"/>
      <c r="L19" s="28"/>
      <c r="Q19" s="154"/>
      <c r="T19" s="205"/>
      <c r="U19" s="28"/>
    </row>
    <row r="20" spans="1:21" ht="13.5" thickTop="1">
      <c r="A20" s="22" t="s">
        <v>12</v>
      </c>
      <c r="B20" s="23"/>
      <c r="C20" s="23"/>
      <c r="D20" s="23"/>
      <c r="E20" s="58"/>
      <c r="I20" s="17"/>
      <c r="J20" s="82" t="s">
        <v>201</v>
      </c>
      <c r="K20" s="56"/>
      <c r="L20" s="98"/>
      <c r="M20" s="25"/>
      <c r="Q20" s="154"/>
      <c r="R20" s="79" t="s">
        <v>200</v>
      </c>
      <c r="S20" s="202"/>
      <c r="T20" s="207"/>
      <c r="U20" s="25"/>
    </row>
    <row r="21" spans="1:22" ht="12.75">
      <c r="A21" s="13"/>
      <c r="B21" s="13" t="s">
        <v>306</v>
      </c>
      <c r="C21" s="13" t="s">
        <v>6</v>
      </c>
      <c r="D21" s="13" t="s">
        <v>307</v>
      </c>
      <c r="E21" s="124" t="s">
        <v>143</v>
      </c>
      <c r="I21" s="17"/>
      <c r="J21" s="219"/>
      <c r="K21" s="219" t="s">
        <v>4</v>
      </c>
      <c r="L21" s="225" t="s">
        <v>6</v>
      </c>
      <c r="M21" s="231"/>
      <c r="N21" s="219" t="s">
        <v>143</v>
      </c>
      <c r="Q21" s="154"/>
      <c r="R21" s="84"/>
      <c r="S21" s="84" t="s">
        <v>4</v>
      </c>
      <c r="T21" s="99" t="s">
        <v>6</v>
      </c>
      <c r="U21" s="13"/>
      <c r="V21" s="84" t="s">
        <v>143</v>
      </c>
    </row>
    <row r="22" spans="1:22" ht="12.75">
      <c r="A22" s="15" t="s">
        <v>3</v>
      </c>
      <c r="B22" s="15" t="s">
        <v>5</v>
      </c>
      <c r="C22" s="15" t="s">
        <v>5</v>
      </c>
      <c r="D22" s="15" t="s">
        <v>5</v>
      </c>
      <c r="E22" s="125" t="s">
        <v>144</v>
      </c>
      <c r="I22" s="17"/>
      <c r="J22" s="220" t="s">
        <v>3</v>
      </c>
      <c r="K22" s="220" t="s">
        <v>5</v>
      </c>
      <c r="L22" s="102" t="s">
        <v>5</v>
      </c>
      <c r="M22" s="232" t="s">
        <v>14</v>
      </c>
      <c r="N22" s="220" t="s">
        <v>144</v>
      </c>
      <c r="Q22" s="154"/>
      <c r="R22" s="85" t="s">
        <v>3</v>
      </c>
      <c r="S22" s="85" t="s">
        <v>5</v>
      </c>
      <c r="T22" s="100" t="s">
        <v>5</v>
      </c>
      <c r="U22" s="15" t="s">
        <v>14</v>
      </c>
      <c r="V22" s="85" t="s">
        <v>144</v>
      </c>
    </row>
    <row r="23" spans="1:22" ht="12.75">
      <c r="A23" s="14">
        <v>0</v>
      </c>
      <c r="B23" s="100">
        <v>1000000</v>
      </c>
      <c r="C23" s="101">
        <v>0</v>
      </c>
      <c r="D23" s="101"/>
      <c r="E23" s="126"/>
      <c r="I23" s="17"/>
      <c r="J23" s="221">
        <v>0</v>
      </c>
      <c r="K23" s="226">
        <v>1000000</v>
      </c>
      <c r="L23" s="226">
        <v>0</v>
      </c>
      <c r="M23" s="226"/>
      <c r="N23" s="233"/>
      <c r="Q23" s="154"/>
      <c r="R23" s="86">
        <v>0</v>
      </c>
      <c r="S23" s="101">
        <v>1000000</v>
      </c>
      <c r="T23" s="101">
        <v>0</v>
      </c>
      <c r="U23" s="101"/>
      <c r="V23" s="126"/>
    </row>
    <row r="24" spans="1:22" ht="12.75">
      <c r="A24" s="15">
        <v>1</v>
      </c>
      <c r="B24" s="100">
        <v>975000</v>
      </c>
      <c r="C24" s="123">
        <v>25000</v>
      </c>
      <c r="D24" s="100">
        <v>1075000</v>
      </c>
      <c r="E24" s="100">
        <v>1000000</v>
      </c>
      <c r="I24" s="17"/>
      <c r="J24" s="220">
        <v>1</v>
      </c>
      <c r="K24" s="102">
        <v>975000</v>
      </c>
      <c r="L24" s="102">
        <v>22500</v>
      </c>
      <c r="M24" s="102">
        <v>1075000</v>
      </c>
      <c r="N24" s="102">
        <v>1000000</v>
      </c>
      <c r="Q24" s="154"/>
      <c r="R24" s="85">
        <v>1</v>
      </c>
      <c r="S24" s="100">
        <v>975000</v>
      </c>
      <c r="T24" s="100">
        <v>15000</v>
      </c>
      <c r="U24" s="100">
        <v>1075000</v>
      </c>
      <c r="V24" s="100">
        <v>1000000</v>
      </c>
    </row>
    <row r="25" spans="7:21" ht="12.75">
      <c r="G25" s="63" t="s">
        <v>22</v>
      </c>
      <c r="I25" s="17"/>
      <c r="K25" s="76" t="s">
        <v>162</v>
      </c>
      <c r="Q25" s="154"/>
      <c r="S25" s="130" t="s">
        <v>163</v>
      </c>
      <c r="U25" s="28"/>
    </row>
    <row r="26" spans="1:24" ht="12.75">
      <c r="A26" s="12"/>
      <c r="B26" s="10"/>
      <c r="C26" s="10"/>
      <c r="D26" s="10"/>
      <c r="E26" s="59"/>
      <c r="F26" s="60"/>
      <c r="G26" s="60"/>
      <c r="H26" s="77"/>
      <c r="I26" s="17"/>
      <c r="J26" s="87"/>
      <c r="K26" s="87"/>
      <c r="L26" s="104"/>
      <c r="M26" s="170"/>
      <c r="N26" s="170"/>
      <c r="O26" s="171"/>
      <c r="P26" s="171"/>
      <c r="Q26" s="154"/>
      <c r="R26" s="60"/>
      <c r="S26" s="60"/>
      <c r="T26" s="209"/>
      <c r="U26" s="170"/>
      <c r="V26" s="171"/>
      <c r="W26" s="171"/>
      <c r="X26" s="171"/>
    </row>
    <row r="27" spans="1:21" ht="12.75">
      <c r="A27" s="27" t="s">
        <v>7</v>
      </c>
      <c r="B27" s="29"/>
      <c r="C27" s="29"/>
      <c r="D27" s="29"/>
      <c r="E27" s="61"/>
      <c r="F27" s="62" t="s">
        <v>9</v>
      </c>
      <c r="G27" s="62" t="s">
        <v>10</v>
      </c>
      <c r="H27" s="144" t="s">
        <v>11</v>
      </c>
      <c r="I27" s="17"/>
      <c r="J27" s="88" t="s">
        <v>9</v>
      </c>
      <c r="K27" s="88" t="s">
        <v>10</v>
      </c>
      <c r="L27" s="147" t="s">
        <v>11</v>
      </c>
      <c r="Q27" s="154"/>
      <c r="R27" s="164" t="s">
        <v>9</v>
      </c>
      <c r="S27" s="164" t="s">
        <v>10</v>
      </c>
      <c r="T27" s="168" t="s">
        <v>11</v>
      </c>
      <c r="U27" s="28"/>
    </row>
    <row r="28" spans="1:21" ht="12.75">
      <c r="A28" s="27">
        <v>0</v>
      </c>
      <c r="B28" s="140" t="s">
        <v>219</v>
      </c>
      <c r="C28" s="141"/>
      <c r="D28" s="141"/>
      <c r="E28" s="153" t="s">
        <v>152</v>
      </c>
      <c r="F28" s="64">
        <v>0</v>
      </c>
      <c r="G28" s="64"/>
      <c r="H28" s="145">
        <f>F28-G28</f>
        <v>0</v>
      </c>
      <c r="I28" s="17"/>
      <c r="J28" s="89">
        <v>0</v>
      </c>
      <c r="K28" s="89"/>
      <c r="L28" s="148">
        <f>J28-K28</f>
        <v>0</v>
      </c>
      <c r="M28" s="26" t="s">
        <v>219</v>
      </c>
      <c r="Q28" s="154"/>
      <c r="R28" s="158">
        <v>0</v>
      </c>
      <c r="S28" s="158"/>
      <c r="T28" s="159">
        <f>R28-S28</f>
        <v>0</v>
      </c>
      <c r="U28" s="38" t="s">
        <v>219</v>
      </c>
    </row>
    <row r="29" spans="1:21" ht="12.75">
      <c r="A29" s="27" t="s">
        <v>12</v>
      </c>
      <c r="B29" s="140" t="s">
        <v>141</v>
      </c>
      <c r="C29" s="141"/>
      <c r="D29" s="141"/>
      <c r="E29" s="195"/>
      <c r="F29" s="65"/>
      <c r="G29" s="65">
        <f>F28</f>
        <v>0</v>
      </c>
      <c r="H29" s="145">
        <f>F29-G29</f>
        <v>0</v>
      </c>
      <c r="I29" s="17"/>
      <c r="J29" s="90"/>
      <c r="K29" s="90">
        <f>J28</f>
        <v>0</v>
      </c>
      <c r="L29" s="148">
        <f>J29-K29</f>
        <v>0</v>
      </c>
      <c r="M29" s="26" t="s">
        <v>141</v>
      </c>
      <c r="Q29" s="154"/>
      <c r="R29" s="160"/>
      <c r="S29" s="160">
        <f>R28</f>
        <v>0</v>
      </c>
      <c r="T29" s="159">
        <f>R29-S29</f>
        <v>0</v>
      </c>
      <c r="U29" s="38" t="s">
        <v>141</v>
      </c>
    </row>
    <row r="30" spans="1:21" ht="13.5" customHeight="1">
      <c r="A30" s="27"/>
      <c r="B30" s="30" t="s">
        <v>8</v>
      </c>
      <c r="C30" s="27"/>
      <c r="D30" s="27"/>
      <c r="E30" s="63"/>
      <c r="F30" s="65"/>
      <c r="G30" s="65"/>
      <c r="H30" s="145"/>
      <c r="I30" s="17"/>
      <c r="J30" s="90"/>
      <c r="K30" s="90"/>
      <c r="L30" s="148"/>
      <c r="M30" s="134" t="s">
        <v>8</v>
      </c>
      <c r="Q30" s="154"/>
      <c r="R30" s="160"/>
      <c r="S30" s="160"/>
      <c r="T30" s="159"/>
      <c r="U30" s="190" t="s">
        <v>8</v>
      </c>
    </row>
    <row r="31" spans="1:21" ht="13.5" customHeight="1">
      <c r="A31" s="27"/>
      <c r="B31" s="30"/>
      <c r="C31" s="27"/>
      <c r="D31" s="27"/>
      <c r="E31" s="63"/>
      <c r="F31" s="65"/>
      <c r="G31" s="65"/>
      <c r="H31" s="145"/>
      <c r="I31" s="17"/>
      <c r="J31" s="90"/>
      <c r="K31" s="90"/>
      <c r="L31" s="148"/>
      <c r="M31" s="134"/>
      <c r="Q31" s="154"/>
      <c r="R31" s="160"/>
      <c r="S31" s="160"/>
      <c r="T31" s="159"/>
      <c r="U31" s="190"/>
    </row>
    <row r="32" spans="1:21" ht="13.5" customHeight="1">
      <c r="A32" s="27">
        <v>0</v>
      </c>
      <c r="B32" s="21" t="s">
        <v>39</v>
      </c>
      <c r="C32" s="27"/>
      <c r="D32" s="27"/>
      <c r="E32" s="63"/>
      <c r="F32" s="65">
        <f>C23</f>
        <v>0</v>
      </c>
      <c r="G32" s="65"/>
      <c r="H32" s="145">
        <f>F32-G32</f>
        <v>0</v>
      </c>
      <c r="I32" s="17"/>
      <c r="J32" s="90">
        <f>C23</f>
        <v>0</v>
      </c>
      <c r="K32" s="90"/>
      <c r="L32" s="148">
        <f>J32-K32</f>
        <v>0</v>
      </c>
      <c r="M32" s="26" t="s">
        <v>39</v>
      </c>
      <c r="Q32" s="154"/>
      <c r="R32" s="160">
        <f>K23</f>
        <v>1000000</v>
      </c>
      <c r="S32" s="160"/>
      <c r="T32" s="159">
        <f>R32-S32</f>
        <v>1000000</v>
      </c>
      <c r="U32" s="38" t="s">
        <v>39</v>
      </c>
    </row>
    <row r="33" spans="1:21" ht="13.5" customHeight="1">
      <c r="A33" s="27"/>
      <c r="B33" s="21" t="s">
        <v>37</v>
      </c>
      <c r="C33" s="27"/>
      <c r="D33" s="27"/>
      <c r="E33" s="63"/>
      <c r="F33" s="65"/>
      <c r="G33" s="65">
        <f>F32</f>
        <v>0</v>
      </c>
      <c r="H33" s="145">
        <f>F33-G33</f>
        <v>0</v>
      </c>
      <c r="I33" s="17"/>
      <c r="J33" s="90"/>
      <c r="K33" s="90">
        <f>J32</f>
        <v>0</v>
      </c>
      <c r="L33" s="148">
        <f>J33-K33</f>
        <v>0</v>
      </c>
      <c r="M33" s="26" t="s">
        <v>37</v>
      </c>
      <c r="Q33" s="154"/>
      <c r="R33" s="160"/>
      <c r="S33" s="160">
        <f>R32</f>
        <v>1000000</v>
      </c>
      <c r="T33" s="159">
        <f>R33-S33</f>
        <v>-1000000</v>
      </c>
      <c r="U33" s="38" t="s">
        <v>37</v>
      </c>
    </row>
    <row r="34" spans="1:21" ht="13.5" customHeight="1">
      <c r="A34" s="27"/>
      <c r="B34" s="30" t="s">
        <v>17</v>
      </c>
      <c r="C34" s="27"/>
      <c r="D34" s="27"/>
      <c r="E34" s="63"/>
      <c r="F34" s="66"/>
      <c r="G34" s="66"/>
      <c r="H34" s="145"/>
      <c r="I34" s="17"/>
      <c r="J34" s="91"/>
      <c r="K34" s="91"/>
      <c r="L34" s="148"/>
      <c r="M34" s="134" t="s">
        <v>17</v>
      </c>
      <c r="Q34" s="154"/>
      <c r="R34" s="161"/>
      <c r="S34" s="161"/>
      <c r="T34" s="159"/>
      <c r="U34" s="190" t="s">
        <v>17</v>
      </c>
    </row>
    <row r="35" spans="1:21" ht="12.75">
      <c r="A35" s="27"/>
      <c r="B35" s="22"/>
      <c r="C35" s="23"/>
      <c r="D35" s="23"/>
      <c r="E35" s="58"/>
      <c r="F35" s="67"/>
      <c r="G35" s="67"/>
      <c r="H35" s="145"/>
      <c r="I35" s="17"/>
      <c r="J35" s="92"/>
      <c r="K35" s="92"/>
      <c r="L35" s="148"/>
      <c r="M35" s="135"/>
      <c r="Q35" s="154"/>
      <c r="R35" s="162"/>
      <c r="S35" s="162"/>
      <c r="T35" s="159"/>
      <c r="U35" s="135"/>
    </row>
    <row r="36" spans="1:24" ht="12.75">
      <c r="A36" s="31"/>
      <c r="B36" s="32"/>
      <c r="C36" s="33"/>
      <c r="D36" s="33"/>
      <c r="E36" s="68"/>
      <c r="F36" s="69"/>
      <c r="G36" s="69"/>
      <c r="H36" s="78"/>
      <c r="I36" s="17"/>
      <c r="J36" s="93"/>
      <c r="K36" s="93"/>
      <c r="L36" s="148"/>
      <c r="M36" s="136"/>
      <c r="N36" s="199"/>
      <c r="O36" s="156"/>
      <c r="P36" s="156"/>
      <c r="Q36" s="154"/>
      <c r="R36" s="163"/>
      <c r="S36" s="163"/>
      <c r="T36" s="159"/>
      <c r="U36" s="136"/>
      <c r="V36" s="156"/>
      <c r="W36" s="156"/>
      <c r="X36" s="156"/>
    </row>
    <row r="37" spans="1:21" ht="12.75">
      <c r="A37" s="27"/>
      <c r="B37" s="22"/>
      <c r="C37" s="23"/>
      <c r="D37" s="23"/>
      <c r="E37" s="58"/>
      <c r="F37" s="67"/>
      <c r="G37" s="63" t="s">
        <v>22</v>
      </c>
      <c r="H37" s="145"/>
      <c r="I37" s="17"/>
      <c r="K37" s="76" t="s">
        <v>21</v>
      </c>
      <c r="L37" s="148"/>
      <c r="M37" s="135"/>
      <c r="Q37" s="154"/>
      <c r="S37" s="74" t="s">
        <v>21</v>
      </c>
      <c r="T37" s="159"/>
      <c r="U37" s="135"/>
    </row>
    <row r="38" spans="1:21" ht="12.75">
      <c r="A38" s="27" t="s">
        <v>7</v>
      </c>
      <c r="B38" s="29"/>
      <c r="C38" s="29"/>
      <c r="D38" s="29"/>
      <c r="E38" s="61"/>
      <c r="F38" s="62" t="s">
        <v>9</v>
      </c>
      <c r="G38" s="62" t="s">
        <v>10</v>
      </c>
      <c r="H38" s="146" t="s">
        <v>11</v>
      </c>
      <c r="I38" s="17"/>
      <c r="J38" s="88" t="s">
        <v>9</v>
      </c>
      <c r="K38" s="88" t="s">
        <v>10</v>
      </c>
      <c r="L38" s="149" t="s">
        <v>11</v>
      </c>
      <c r="M38" s="137"/>
      <c r="Q38" s="154"/>
      <c r="R38" s="164" t="s">
        <v>9</v>
      </c>
      <c r="S38" s="164" t="s">
        <v>10</v>
      </c>
      <c r="T38" s="165" t="s">
        <v>11</v>
      </c>
      <c r="U38" s="137"/>
    </row>
    <row r="39" spans="1:21" ht="13.5" thickBot="1">
      <c r="A39" s="27">
        <v>1</v>
      </c>
      <c r="B39" s="140" t="s">
        <v>141</v>
      </c>
      <c r="C39" s="141"/>
      <c r="D39" s="141"/>
      <c r="E39" s="63"/>
      <c r="F39" s="143" t="s">
        <v>12</v>
      </c>
      <c r="G39" s="64"/>
      <c r="H39" s="145" t="s">
        <v>12</v>
      </c>
      <c r="I39" s="17"/>
      <c r="J39" s="28"/>
      <c r="K39" s="28"/>
      <c r="L39" s="234"/>
      <c r="M39" s="26" t="s">
        <v>141</v>
      </c>
      <c r="Q39" s="154"/>
      <c r="R39" s="205"/>
      <c r="S39" s="205"/>
      <c r="T39" s="210"/>
      <c r="U39" s="38" t="s">
        <v>141</v>
      </c>
    </row>
    <row r="40" spans="1:21" ht="14.25" thickBot="1" thickTop="1">
      <c r="A40" s="27" t="s">
        <v>12</v>
      </c>
      <c r="B40" s="140" t="s">
        <v>219</v>
      </c>
      <c r="C40" s="141"/>
      <c r="D40" s="27"/>
      <c r="E40" s="153" t="s">
        <v>152</v>
      </c>
      <c r="F40" s="245"/>
      <c r="G40" s="256" t="s">
        <v>12</v>
      </c>
      <c r="H40" s="145" t="s">
        <v>12</v>
      </c>
      <c r="I40" s="17"/>
      <c r="J40" s="283" t="s">
        <v>152</v>
      </c>
      <c r="K40" s="28"/>
      <c r="L40" s="234"/>
      <c r="M40" s="26" t="s">
        <v>219</v>
      </c>
      <c r="Q40" s="154"/>
      <c r="R40" s="283" t="s">
        <v>152</v>
      </c>
      <c r="S40" s="205"/>
      <c r="T40" s="210"/>
      <c r="U40" s="38" t="s">
        <v>219</v>
      </c>
    </row>
    <row r="41" spans="1:21" ht="13.5" thickTop="1">
      <c r="A41" s="27"/>
      <c r="B41" s="30" t="s">
        <v>41</v>
      </c>
      <c r="C41" s="23"/>
      <c r="D41" s="23"/>
      <c r="E41" s="58"/>
      <c r="F41" s="65"/>
      <c r="G41" s="65"/>
      <c r="H41" s="145"/>
      <c r="I41" s="17"/>
      <c r="J41" s="90"/>
      <c r="K41" s="90"/>
      <c r="L41" s="150"/>
      <c r="M41" s="134" t="s">
        <v>41</v>
      </c>
      <c r="Q41" s="154"/>
      <c r="R41" s="160"/>
      <c r="S41" s="160"/>
      <c r="T41" s="167"/>
      <c r="U41" s="190" t="s">
        <v>41</v>
      </c>
    </row>
    <row r="42" spans="1:21" ht="12.75">
      <c r="A42" s="27"/>
      <c r="B42" s="30"/>
      <c r="C42" s="23"/>
      <c r="D42" s="23"/>
      <c r="E42" s="58"/>
      <c r="F42" s="65"/>
      <c r="G42" s="65"/>
      <c r="H42" s="145"/>
      <c r="I42" s="17"/>
      <c r="J42" s="90"/>
      <c r="K42" s="90"/>
      <c r="L42" s="150"/>
      <c r="M42" s="134"/>
      <c r="Q42" s="154"/>
      <c r="R42" s="160"/>
      <c r="S42" s="160"/>
      <c r="T42" s="167"/>
      <c r="U42" s="190"/>
    </row>
    <row r="43" spans="1:24" ht="13.5" thickBot="1">
      <c r="A43" s="39">
        <v>1</v>
      </c>
      <c r="B43" s="40" t="s">
        <v>39</v>
      </c>
      <c r="C43" s="39"/>
      <c r="D43" s="39"/>
      <c r="E43" s="70"/>
      <c r="F43" s="71">
        <f>C24</f>
        <v>25000</v>
      </c>
      <c r="G43" s="71"/>
      <c r="H43" s="145">
        <f>H32+F43-G43</f>
        <v>25000</v>
      </c>
      <c r="I43" s="17"/>
      <c r="J43" s="94">
        <f>L24</f>
        <v>22500</v>
      </c>
      <c r="K43" s="94"/>
      <c r="L43" s="150">
        <f>L32+J43-K43</f>
        <v>22500</v>
      </c>
      <c r="M43" s="138" t="s">
        <v>39</v>
      </c>
      <c r="N43" s="222"/>
      <c r="O43" s="42"/>
      <c r="P43" s="42"/>
      <c r="Q43" s="154"/>
      <c r="R43" s="166">
        <f>T24</f>
        <v>15000</v>
      </c>
      <c r="S43" s="166"/>
      <c r="T43" s="167">
        <f>R43-S43</f>
        <v>15000</v>
      </c>
      <c r="U43" s="191" t="s">
        <v>39</v>
      </c>
      <c r="V43" s="42"/>
      <c r="W43" s="42"/>
      <c r="X43" s="42"/>
    </row>
    <row r="44" spans="1:24" ht="14.25" thickBot="1" thickTop="1">
      <c r="A44" s="39"/>
      <c r="B44" s="40" t="s">
        <v>37</v>
      </c>
      <c r="C44" s="39"/>
      <c r="D44" s="39"/>
      <c r="E44" s="70"/>
      <c r="F44" s="197"/>
      <c r="G44" s="252">
        <f>F43</f>
        <v>25000</v>
      </c>
      <c r="H44" s="145">
        <f>H33+F44-G44</f>
        <v>-25000</v>
      </c>
      <c r="I44" s="17"/>
      <c r="J44" s="247"/>
      <c r="K44" s="253">
        <f>J43</f>
        <v>22500</v>
      </c>
      <c r="L44" s="150">
        <f>L33+J44-K44</f>
        <v>-22500</v>
      </c>
      <c r="M44" s="138" t="s">
        <v>37</v>
      </c>
      <c r="N44" s="222"/>
      <c r="O44" s="42"/>
      <c r="P44" s="42"/>
      <c r="Q44" s="154"/>
      <c r="R44" s="254"/>
      <c r="S44" s="255">
        <f>R43</f>
        <v>15000</v>
      </c>
      <c r="T44" s="167">
        <f>R44-S44</f>
        <v>-15000</v>
      </c>
      <c r="U44" s="191" t="s">
        <v>37</v>
      </c>
      <c r="V44" s="42"/>
      <c r="W44" s="42"/>
      <c r="X44" s="42"/>
    </row>
    <row r="45" spans="1:21" ht="13.5" thickTop="1">
      <c r="A45" s="27"/>
      <c r="B45" s="30" t="s">
        <v>40</v>
      </c>
      <c r="C45" s="27"/>
      <c r="D45" s="27"/>
      <c r="E45" s="63"/>
      <c r="F45" s="65"/>
      <c r="G45" s="65"/>
      <c r="H45" s="145"/>
      <c r="I45" s="17"/>
      <c r="J45" s="90"/>
      <c r="K45" s="90"/>
      <c r="L45" s="150"/>
      <c r="M45" s="134" t="s">
        <v>40</v>
      </c>
      <c r="Q45" s="154"/>
      <c r="R45" s="160"/>
      <c r="S45" s="160"/>
      <c r="T45" s="167"/>
      <c r="U45" s="190" t="s">
        <v>40</v>
      </c>
    </row>
    <row r="46" spans="1:21" ht="12.75">
      <c r="A46" s="27"/>
      <c r="B46" s="30"/>
      <c r="C46" s="27"/>
      <c r="D46" s="27"/>
      <c r="E46" s="63"/>
      <c r="F46" s="65"/>
      <c r="G46" s="65"/>
      <c r="H46" s="145"/>
      <c r="I46" s="17"/>
      <c r="J46" s="90"/>
      <c r="K46" s="90"/>
      <c r="L46" s="150"/>
      <c r="M46" s="134"/>
      <c r="Q46" s="154"/>
      <c r="R46" s="160"/>
      <c r="S46" s="160"/>
      <c r="T46" s="167"/>
      <c r="U46" s="190"/>
    </row>
    <row r="47" spans="1:21" ht="12.75">
      <c r="A47" s="27">
        <v>1</v>
      </c>
      <c r="B47" s="21" t="s">
        <v>4</v>
      </c>
      <c r="C47" s="27"/>
      <c r="D47" s="27"/>
      <c r="E47" s="63" t="s">
        <v>12</v>
      </c>
      <c r="F47" s="65">
        <f>G49-F48</f>
        <v>1000000</v>
      </c>
      <c r="G47" s="65"/>
      <c r="H47" s="145">
        <f>F47-G47</f>
        <v>1000000</v>
      </c>
      <c r="I47" s="17"/>
      <c r="J47" s="90">
        <f>K49-J48</f>
        <v>1000000</v>
      </c>
      <c r="K47" s="90"/>
      <c r="L47" s="150">
        <f>J47-K47</f>
        <v>1000000</v>
      </c>
      <c r="M47" s="26" t="s">
        <v>4</v>
      </c>
      <c r="Q47" s="154"/>
      <c r="R47" s="160">
        <f>S49-R48</f>
        <v>1000000</v>
      </c>
      <c r="S47" s="160"/>
      <c r="T47" s="167">
        <f>R47-S47</f>
        <v>1000000</v>
      </c>
      <c r="U47" s="38" t="s">
        <v>4</v>
      </c>
    </row>
    <row r="48" spans="1:21" ht="12.75">
      <c r="A48" s="27"/>
      <c r="B48" s="140" t="s">
        <v>219</v>
      </c>
      <c r="C48" s="141"/>
      <c r="D48" s="141"/>
      <c r="E48"/>
      <c r="F48"/>
      <c r="G48" s="65"/>
      <c r="H48" s="145"/>
      <c r="I48" s="17"/>
      <c r="J48" s="28"/>
      <c r="K48" s="90"/>
      <c r="L48" s="150"/>
      <c r="M48" s="26" t="s">
        <v>219</v>
      </c>
      <c r="Q48" s="154"/>
      <c r="R48" s="205"/>
      <c r="S48" s="160"/>
      <c r="T48" s="167"/>
      <c r="U48" s="38" t="s">
        <v>219</v>
      </c>
    </row>
    <row r="49" spans="1:21" ht="12.75">
      <c r="A49" s="27"/>
      <c r="B49" s="21" t="s">
        <v>13</v>
      </c>
      <c r="C49" s="27"/>
      <c r="D49" s="27"/>
      <c r="E49" s="63"/>
      <c r="F49" s="65"/>
      <c r="G49" s="65">
        <f>E24</f>
        <v>1000000</v>
      </c>
      <c r="H49" s="145">
        <f>-H47</f>
        <v>-1000000</v>
      </c>
      <c r="I49" s="17"/>
      <c r="J49" s="90"/>
      <c r="K49" s="90">
        <f>N24</f>
        <v>1000000</v>
      </c>
      <c r="L49" s="150">
        <f>-L47</f>
        <v>-1000000</v>
      </c>
      <c r="M49" s="26" t="s">
        <v>13</v>
      </c>
      <c r="Q49" s="154"/>
      <c r="R49" s="160"/>
      <c r="S49" s="160">
        <f>V24</f>
        <v>1000000</v>
      </c>
      <c r="T49" s="167">
        <f>-T47</f>
        <v>-1000000</v>
      </c>
      <c r="U49" s="38" t="s">
        <v>13</v>
      </c>
    </row>
    <row r="50" spans="1:21" ht="12.75">
      <c r="A50" s="27"/>
      <c r="B50" s="30" t="s">
        <v>142</v>
      </c>
      <c r="C50" s="27"/>
      <c r="D50" s="27"/>
      <c r="E50" s="63"/>
      <c r="F50" s="65"/>
      <c r="G50" s="65"/>
      <c r="H50" s="145"/>
      <c r="I50" s="17"/>
      <c r="J50" s="90"/>
      <c r="K50" s="90"/>
      <c r="L50" s="150"/>
      <c r="M50" s="134" t="s">
        <v>142</v>
      </c>
      <c r="Q50" s="154"/>
      <c r="R50" s="160"/>
      <c r="S50" s="160"/>
      <c r="T50" s="167"/>
      <c r="U50" s="190" t="s">
        <v>142</v>
      </c>
    </row>
    <row r="51" spans="1:21" ht="12.75">
      <c r="A51" s="27"/>
      <c r="B51" s="30"/>
      <c r="C51" s="27"/>
      <c r="D51" s="27"/>
      <c r="E51" s="63"/>
      <c r="F51" s="65"/>
      <c r="G51" s="65"/>
      <c r="H51" s="145"/>
      <c r="I51" s="17"/>
      <c r="J51" s="90"/>
      <c r="K51" s="90"/>
      <c r="L51" s="150"/>
      <c r="M51" s="134"/>
      <c r="Q51" s="154"/>
      <c r="R51" s="160"/>
      <c r="S51" s="160"/>
      <c r="T51" s="167"/>
      <c r="U51" s="190"/>
    </row>
    <row r="52" spans="1:21" ht="12.75">
      <c r="A52" s="27">
        <v>1</v>
      </c>
      <c r="B52" s="21" t="s">
        <v>208</v>
      </c>
      <c r="C52" s="27"/>
      <c r="D52" s="27"/>
      <c r="E52" s="63"/>
      <c r="F52" s="65">
        <f>G53</f>
        <v>25000</v>
      </c>
      <c r="G52" s="65"/>
      <c r="H52" s="145">
        <f>F52-G52</f>
        <v>25000</v>
      </c>
      <c r="I52" s="17"/>
      <c r="J52" s="90">
        <f>K53</f>
        <v>25000</v>
      </c>
      <c r="K52" s="90"/>
      <c r="L52" s="150">
        <f>J52-K52</f>
        <v>25000</v>
      </c>
      <c r="M52" s="26" t="s">
        <v>208</v>
      </c>
      <c r="Q52" s="154"/>
      <c r="R52" s="160">
        <f>S53</f>
        <v>25000</v>
      </c>
      <c r="S52" s="160"/>
      <c r="T52" s="167">
        <f>R52-S52</f>
        <v>25000</v>
      </c>
      <c r="U52" s="190"/>
    </row>
    <row r="53" spans="1:21" ht="12.75">
      <c r="A53" s="27"/>
      <c r="B53" s="21" t="s">
        <v>4</v>
      </c>
      <c r="C53" s="27"/>
      <c r="D53" s="27"/>
      <c r="E53" s="63"/>
      <c r="F53" s="65"/>
      <c r="G53" s="65">
        <f>B23-B24</f>
        <v>25000</v>
      </c>
      <c r="H53" s="145">
        <f>H47+F53-G53</f>
        <v>975000</v>
      </c>
      <c r="I53" s="17"/>
      <c r="J53" s="90"/>
      <c r="K53" s="90">
        <f>K23-K24</f>
        <v>25000</v>
      </c>
      <c r="L53" s="150">
        <f>L47+J53-K53</f>
        <v>975000</v>
      </c>
      <c r="M53" s="26" t="s">
        <v>4</v>
      </c>
      <c r="Q53" s="154"/>
      <c r="R53" s="160"/>
      <c r="S53" s="160">
        <f>S23-S24</f>
        <v>25000</v>
      </c>
      <c r="T53" s="167">
        <f>T47+R53-S53</f>
        <v>975000</v>
      </c>
      <c r="U53" s="190"/>
    </row>
    <row r="54" spans="1:21" ht="12.75">
      <c r="A54" s="27"/>
      <c r="B54" s="30" t="s">
        <v>212</v>
      </c>
      <c r="C54" s="27"/>
      <c r="D54" s="27"/>
      <c r="E54" s="63"/>
      <c r="F54" s="65"/>
      <c r="G54" s="65"/>
      <c r="H54" s="145"/>
      <c r="I54" s="17"/>
      <c r="J54" s="90"/>
      <c r="K54" s="90"/>
      <c r="L54" s="150"/>
      <c r="M54" s="134" t="s">
        <v>212</v>
      </c>
      <c r="Q54" s="154"/>
      <c r="R54" s="160"/>
      <c r="S54" s="160"/>
      <c r="T54" s="167"/>
      <c r="U54" s="190"/>
    </row>
    <row r="55" spans="1:21" ht="12.75">
      <c r="A55" s="27"/>
      <c r="B55" s="22"/>
      <c r="C55" s="23"/>
      <c r="D55" s="23"/>
      <c r="E55" s="58"/>
      <c r="F55" s="65"/>
      <c r="G55" s="65"/>
      <c r="H55" s="145"/>
      <c r="I55" s="17"/>
      <c r="J55" s="90"/>
      <c r="K55" s="90"/>
      <c r="L55" s="150"/>
      <c r="M55" s="135"/>
      <c r="Q55" s="154"/>
      <c r="R55" s="160"/>
      <c r="S55" s="160"/>
      <c r="T55" s="167"/>
      <c r="U55" s="192"/>
    </row>
    <row r="56" spans="1:21" ht="12.75">
      <c r="A56" s="27">
        <v>1</v>
      </c>
      <c r="B56" s="21" t="s">
        <v>13</v>
      </c>
      <c r="C56" s="23"/>
      <c r="D56" s="23"/>
      <c r="E56" s="58"/>
      <c r="F56" s="65">
        <f>D24</f>
        <v>1075000</v>
      </c>
      <c r="G56" s="65"/>
      <c r="H56" s="145">
        <f>F56+H49-G56</f>
        <v>75000</v>
      </c>
      <c r="I56" s="17"/>
      <c r="J56" s="90">
        <f>M24</f>
        <v>1075000</v>
      </c>
      <c r="K56" s="90"/>
      <c r="L56" s="150">
        <f>J56+L49-K56</f>
        <v>75000</v>
      </c>
      <c r="M56" s="26" t="s">
        <v>13</v>
      </c>
      <c r="Q56" s="154"/>
      <c r="R56" s="160">
        <f>U24</f>
        <v>1075000</v>
      </c>
      <c r="S56" s="160"/>
      <c r="T56" s="167">
        <f>R56+T49-S56</f>
        <v>75000</v>
      </c>
      <c r="U56" s="38" t="s">
        <v>13</v>
      </c>
    </row>
    <row r="57" spans="1:21" ht="12.75">
      <c r="A57" s="27"/>
      <c r="B57" s="21" t="s">
        <v>14</v>
      </c>
      <c r="C57" s="23"/>
      <c r="D57" s="23"/>
      <c r="E57" s="58"/>
      <c r="F57" s="65"/>
      <c r="G57" s="65">
        <f>F56</f>
        <v>1075000</v>
      </c>
      <c r="H57" s="145">
        <f>H36+F57-G57</f>
        <v>-1075000</v>
      </c>
      <c r="I57" s="17"/>
      <c r="J57" s="90"/>
      <c r="K57" s="90">
        <f>J56</f>
        <v>1075000</v>
      </c>
      <c r="L57" s="150">
        <f>L36+J57-K57</f>
        <v>-1075000</v>
      </c>
      <c r="M57" s="26" t="s">
        <v>14</v>
      </c>
      <c r="Q57" s="154"/>
      <c r="R57" s="160"/>
      <c r="S57" s="160">
        <f>R56</f>
        <v>1075000</v>
      </c>
      <c r="T57" s="167">
        <f>T36+R57-S57</f>
        <v>-1075000</v>
      </c>
      <c r="U57" s="38" t="s">
        <v>14</v>
      </c>
    </row>
    <row r="58" spans="1:21" ht="12.75">
      <c r="A58" s="27"/>
      <c r="B58" s="30" t="s">
        <v>15</v>
      </c>
      <c r="C58" s="23"/>
      <c r="D58" s="23"/>
      <c r="E58" s="58"/>
      <c r="F58" s="65"/>
      <c r="G58" s="65"/>
      <c r="H58" s="145"/>
      <c r="I58" s="17"/>
      <c r="J58" s="90"/>
      <c r="K58" s="90"/>
      <c r="L58" s="150"/>
      <c r="M58" s="134" t="s">
        <v>15</v>
      </c>
      <c r="Q58" s="154"/>
      <c r="R58" s="160"/>
      <c r="S58" s="160"/>
      <c r="T58" s="167"/>
      <c r="U58" s="190" t="s">
        <v>15</v>
      </c>
    </row>
    <row r="59" spans="1:21" ht="12.75">
      <c r="A59" s="27"/>
      <c r="B59" s="23"/>
      <c r="C59" s="23"/>
      <c r="D59" s="23"/>
      <c r="E59" s="58"/>
      <c r="F59" s="65"/>
      <c r="G59" s="65"/>
      <c r="H59" s="145"/>
      <c r="I59" s="17"/>
      <c r="J59" s="90"/>
      <c r="K59" s="90"/>
      <c r="L59" s="150"/>
      <c r="M59" s="25"/>
      <c r="Q59" s="154"/>
      <c r="R59" s="160"/>
      <c r="S59" s="160"/>
      <c r="T59" s="167"/>
      <c r="U59" s="173"/>
    </row>
    <row r="60" spans="1:21" ht="12.75">
      <c r="A60" s="27">
        <v>1</v>
      </c>
      <c r="B60" s="21" t="s">
        <v>16</v>
      </c>
      <c r="C60" s="27"/>
      <c r="D60" s="23"/>
      <c r="E60" s="58"/>
      <c r="F60" s="65">
        <f>H53</f>
        <v>975000</v>
      </c>
      <c r="G60" s="65"/>
      <c r="H60" s="145">
        <f>F60-G60</f>
        <v>975000</v>
      </c>
      <c r="I60" s="17"/>
      <c r="J60" s="90">
        <f>L53</f>
        <v>975000</v>
      </c>
      <c r="K60" s="90"/>
      <c r="L60" s="150">
        <f>J60-K60</f>
        <v>975000</v>
      </c>
      <c r="M60" s="26" t="s">
        <v>16</v>
      </c>
      <c r="Q60" s="154"/>
      <c r="R60" s="160">
        <f>T53</f>
        <v>975000</v>
      </c>
      <c r="S60" s="160"/>
      <c r="T60" s="167">
        <f>R60-S60</f>
        <v>975000</v>
      </c>
      <c r="U60" s="38" t="s">
        <v>16</v>
      </c>
    </row>
    <row r="61" spans="1:21" ht="12.75">
      <c r="A61" s="27"/>
      <c r="B61" s="21" t="s">
        <v>4</v>
      </c>
      <c r="C61" s="27"/>
      <c r="D61" s="23"/>
      <c r="E61" s="58"/>
      <c r="F61" s="65"/>
      <c r="G61" s="65">
        <f>H47</f>
        <v>1000000</v>
      </c>
      <c r="H61" s="145">
        <f>H47-G61</f>
        <v>0</v>
      </c>
      <c r="I61" s="17"/>
      <c r="J61" s="90"/>
      <c r="K61" s="90">
        <f>M24</f>
        <v>1075000</v>
      </c>
      <c r="L61" s="150">
        <f>L47-K61</f>
        <v>-75000</v>
      </c>
      <c r="M61" s="26" t="s">
        <v>4</v>
      </c>
      <c r="Q61" s="154"/>
      <c r="R61" s="160"/>
      <c r="S61" s="160">
        <f>T53</f>
        <v>975000</v>
      </c>
      <c r="T61" s="167">
        <f>T53+R61-S61</f>
        <v>0</v>
      </c>
      <c r="U61" s="38" t="s">
        <v>4</v>
      </c>
    </row>
    <row r="62" spans="1:21" ht="12.75">
      <c r="A62" s="27"/>
      <c r="B62" s="30" t="s">
        <v>15</v>
      </c>
      <c r="C62" s="23"/>
      <c r="D62" s="23"/>
      <c r="E62" s="58"/>
      <c r="F62" s="65"/>
      <c r="G62" s="65"/>
      <c r="H62" s="145"/>
      <c r="I62" s="17"/>
      <c r="J62" s="90"/>
      <c r="K62" s="90"/>
      <c r="L62" s="150"/>
      <c r="M62" s="134" t="s">
        <v>15</v>
      </c>
      <c r="Q62" s="154"/>
      <c r="R62" s="160"/>
      <c r="S62" s="160"/>
      <c r="T62" s="167"/>
      <c r="U62" s="190" t="s">
        <v>15</v>
      </c>
    </row>
    <row r="63" spans="1:21" ht="12.75">
      <c r="A63" s="27"/>
      <c r="B63" s="23"/>
      <c r="C63" s="23"/>
      <c r="D63" s="23"/>
      <c r="E63" s="58"/>
      <c r="F63" s="65"/>
      <c r="G63" s="65"/>
      <c r="H63" s="145"/>
      <c r="I63" s="17"/>
      <c r="J63" s="90"/>
      <c r="K63" s="90"/>
      <c r="L63" s="150"/>
      <c r="M63" s="25"/>
      <c r="Q63" s="154"/>
      <c r="R63" s="160"/>
      <c r="S63" s="160"/>
      <c r="T63" s="167"/>
      <c r="U63" s="173"/>
    </row>
    <row r="64" spans="1:21" ht="12.75">
      <c r="A64" s="27">
        <v>1</v>
      </c>
      <c r="B64" s="21" t="s">
        <v>13</v>
      </c>
      <c r="C64" s="23"/>
      <c r="D64" s="23"/>
      <c r="E64" s="58"/>
      <c r="F64" s="65">
        <f>C24</f>
        <v>25000</v>
      </c>
      <c r="G64" s="65"/>
      <c r="H64" s="145">
        <f>H56+F64-G64</f>
        <v>100000</v>
      </c>
      <c r="I64" s="17"/>
      <c r="J64" s="90">
        <f>L24</f>
        <v>22500</v>
      </c>
      <c r="K64" s="90"/>
      <c r="L64" s="150">
        <f>L56+J64-K64</f>
        <v>97500</v>
      </c>
      <c r="M64" s="26" t="s">
        <v>13</v>
      </c>
      <c r="Q64" s="154"/>
      <c r="R64" s="160">
        <f>T24</f>
        <v>15000</v>
      </c>
      <c r="S64" s="160"/>
      <c r="T64" s="167">
        <f>T56+R64-S64</f>
        <v>90000</v>
      </c>
      <c r="U64" s="38" t="s">
        <v>13</v>
      </c>
    </row>
    <row r="65" spans="1:21" ht="12.75">
      <c r="A65" s="27"/>
      <c r="B65" s="21" t="s">
        <v>39</v>
      </c>
      <c r="C65" s="23"/>
      <c r="D65" s="23"/>
      <c r="E65" s="58"/>
      <c r="F65" s="65"/>
      <c r="G65" s="65">
        <f>F64</f>
        <v>25000</v>
      </c>
      <c r="H65" s="145">
        <f>H43-G65</f>
        <v>0</v>
      </c>
      <c r="I65" s="17"/>
      <c r="J65" s="90"/>
      <c r="K65" s="90">
        <f>J64</f>
        <v>22500</v>
      </c>
      <c r="L65" s="150">
        <f>L43-K65</f>
        <v>0</v>
      </c>
      <c r="M65" s="26" t="s">
        <v>39</v>
      </c>
      <c r="Q65" s="154"/>
      <c r="R65" s="160"/>
      <c r="S65" s="160">
        <f>R64</f>
        <v>15000</v>
      </c>
      <c r="T65" s="167">
        <f>T43-S65</f>
        <v>0</v>
      </c>
      <c r="U65" s="38" t="s">
        <v>39</v>
      </c>
    </row>
    <row r="66" spans="1:21" ht="12.75">
      <c r="A66" s="27"/>
      <c r="B66" s="30" t="s">
        <v>38</v>
      </c>
      <c r="C66" s="23"/>
      <c r="D66" s="23"/>
      <c r="E66" s="58"/>
      <c r="F66" s="65"/>
      <c r="G66" s="65"/>
      <c r="H66" s="145"/>
      <c r="I66" s="17"/>
      <c r="J66" s="90"/>
      <c r="K66" s="90"/>
      <c r="L66" s="150"/>
      <c r="M66" s="134" t="s">
        <v>38</v>
      </c>
      <c r="Q66" s="154"/>
      <c r="R66" s="160"/>
      <c r="S66" s="160"/>
      <c r="T66" s="167"/>
      <c r="U66" s="190" t="s">
        <v>38</v>
      </c>
    </row>
    <row r="67" spans="1:21" ht="12.75">
      <c r="A67" s="27"/>
      <c r="B67" s="23"/>
      <c r="C67" s="23"/>
      <c r="D67" s="23"/>
      <c r="E67" s="58"/>
      <c r="F67" s="65"/>
      <c r="G67" s="65"/>
      <c r="H67" s="145"/>
      <c r="I67" s="17"/>
      <c r="J67" s="90"/>
      <c r="K67" s="90"/>
      <c r="L67" s="150"/>
      <c r="M67" s="25"/>
      <c r="Q67" s="154"/>
      <c r="R67" s="160"/>
      <c r="S67" s="160"/>
      <c r="T67" s="167"/>
      <c r="U67" s="173"/>
    </row>
    <row r="68" spans="1:24" ht="12.75">
      <c r="A68" s="39">
        <v>1</v>
      </c>
      <c r="B68" s="40" t="s">
        <v>37</v>
      </c>
      <c r="C68" s="41"/>
      <c r="D68" s="41"/>
      <c r="E68" s="72"/>
      <c r="F68" s="71">
        <f>-H44</f>
        <v>25000</v>
      </c>
      <c r="G68" s="71"/>
      <c r="H68" s="145">
        <f>H44+F68-G68</f>
        <v>0</v>
      </c>
      <c r="I68" s="17"/>
      <c r="J68" s="94">
        <f>-L44</f>
        <v>22500</v>
      </c>
      <c r="K68" s="94"/>
      <c r="L68" s="235">
        <f>L44+J68-K68</f>
        <v>0</v>
      </c>
      <c r="M68" s="138" t="s">
        <v>37</v>
      </c>
      <c r="N68" s="222"/>
      <c r="O68" s="42"/>
      <c r="P68" s="42"/>
      <c r="Q68" s="154"/>
      <c r="R68" s="166">
        <f>-T44</f>
        <v>15000</v>
      </c>
      <c r="S68" s="166"/>
      <c r="T68" s="211">
        <f>T44+R68-S68</f>
        <v>0</v>
      </c>
      <c r="U68" s="191" t="s">
        <v>37</v>
      </c>
      <c r="V68" s="42"/>
      <c r="W68" s="42"/>
      <c r="X68" s="42"/>
    </row>
    <row r="69" spans="1:21" ht="12.75">
      <c r="A69" s="27"/>
      <c r="B69" s="21" t="s">
        <v>14</v>
      </c>
      <c r="C69" s="23"/>
      <c r="D69" s="23"/>
      <c r="E69" s="58"/>
      <c r="F69" s="65">
        <f>-H57</f>
        <v>1075000</v>
      </c>
      <c r="G69" s="65"/>
      <c r="H69" s="145">
        <f>H57+F69-G69</f>
        <v>0</v>
      </c>
      <c r="I69" s="17"/>
      <c r="J69" s="90">
        <f>-L57</f>
        <v>1075000</v>
      </c>
      <c r="K69" s="90"/>
      <c r="L69" s="150">
        <f>L57+J69-K69</f>
        <v>0</v>
      </c>
      <c r="M69" s="26" t="s">
        <v>14</v>
      </c>
      <c r="Q69" s="154"/>
      <c r="R69" s="160">
        <f>-T57</f>
        <v>1075000</v>
      </c>
      <c r="S69" s="160"/>
      <c r="T69" s="167">
        <f>T57+R69-S69</f>
        <v>0</v>
      </c>
      <c r="U69" s="38" t="s">
        <v>14</v>
      </c>
    </row>
    <row r="70" spans="1:21" ht="12.75">
      <c r="A70" s="27"/>
      <c r="B70" s="21" t="s">
        <v>16</v>
      </c>
      <c r="C70" s="23"/>
      <c r="D70" s="23"/>
      <c r="E70" s="58"/>
      <c r="F70"/>
      <c r="G70" s="65">
        <f>H60</f>
        <v>975000</v>
      </c>
      <c r="H70" s="145">
        <f>H60+F70-G70</f>
        <v>0</v>
      </c>
      <c r="I70" s="17"/>
      <c r="J70" s="28"/>
      <c r="K70" s="90">
        <f>L60</f>
        <v>975000</v>
      </c>
      <c r="L70" s="150">
        <f>L60+J70-K70</f>
        <v>0</v>
      </c>
      <c r="M70" s="26" t="s">
        <v>16</v>
      </c>
      <c r="Q70" s="154"/>
      <c r="R70" s="205"/>
      <c r="S70" s="160">
        <f>T60</f>
        <v>975000</v>
      </c>
      <c r="T70" s="167">
        <f>T60+R70-S70</f>
        <v>0</v>
      </c>
      <c r="U70" s="38" t="s">
        <v>16</v>
      </c>
    </row>
    <row r="71" spans="1:21" ht="12.75">
      <c r="A71" s="27"/>
      <c r="B71" s="21" t="s">
        <v>208</v>
      </c>
      <c r="C71" s="142"/>
      <c r="D71" s="23"/>
      <c r="E71" s="58"/>
      <c r="F71" s="187">
        <f>H52</f>
        <v>25000</v>
      </c>
      <c r="G71"/>
      <c r="H71" s="145">
        <f>H52-F71+G71</f>
        <v>0</v>
      </c>
      <c r="I71" s="17"/>
      <c r="J71" s="224">
        <f>L52</f>
        <v>25000</v>
      </c>
      <c r="K71" s="28"/>
      <c r="L71" s="150">
        <f>L52-J71+K71</f>
        <v>0</v>
      </c>
      <c r="M71" s="26" t="s">
        <v>208</v>
      </c>
      <c r="Q71" s="154"/>
      <c r="R71" s="75">
        <f>T52</f>
        <v>25000</v>
      </c>
      <c r="S71" s="205"/>
      <c r="T71" s="167">
        <f>T52-R71+S71</f>
        <v>0</v>
      </c>
      <c r="U71" s="38" t="s">
        <v>208</v>
      </c>
    </row>
    <row r="72" spans="1:24" ht="12.75">
      <c r="A72" s="39"/>
      <c r="B72" s="40" t="s">
        <v>18</v>
      </c>
      <c r="C72" s="41"/>
      <c r="D72" s="41"/>
      <c r="E72" s="72"/>
      <c r="F72" s="71"/>
      <c r="G72" s="71">
        <f>F68+F69-G70-G71-F71</f>
        <v>100000</v>
      </c>
      <c r="H72" s="145">
        <f>F72-G72</f>
        <v>-100000</v>
      </c>
      <c r="I72" s="17"/>
      <c r="J72" s="94"/>
      <c r="K72" s="94">
        <f>J68+J69-K70-K71-J71</f>
        <v>97500</v>
      </c>
      <c r="L72" s="150">
        <f>J72-K72</f>
        <v>-97500</v>
      </c>
      <c r="M72" s="138" t="s">
        <v>18</v>
      </c>
      <c r="N72" s="222"/>
      <c r="O72" s="42"/>
      <c r="P72" s="42"/>
      <c r="Q72" s="154"/>
      <c r="R72" s="166"/>
      <c r="S72" s="166">
        <f>R68+R69-S70-S71-R71</f>
        <v>90000</v>
      </c>
      <c r="T72" s="167">
        <f>R72-S72</f>
        <v>-90000</v>
      </c>
      <c r="U72" s="191" t="s">
        <v>18</v>
      </c>
      <c r="V72" s="42"/>
      <c r="W72" s="42"/>
      <c r="X72" s="42"/>
    </row>
    <row r="73" spans="1:21" ht="12.75">
      <c r="A73" s="27"/>
      <c r="B73" s="30" t="s">
        <v>19</v>
      </c>
      <c r="C73" s="23"/>
      <c r="D73" s="23"/>
      <c r="E73" s="58"/>
      <c r="F73" s="66"/>
      <c r="G73" s="66"/>
      <c r="H73" s="145"/>
      <c r="I73" s="17"/>
      <c r="J73" s="91"/>
      <c r="K73" s="91"/>
      <c r="L73" s="148"/>
      <c r="M73" s="134" t="s">
        <v>210</v>
      </c>
      <c r="Q73" s="154"/>
      <c r="R73" s="161"/>
      <c r="S73" s="161"/>
      <c r="T73" s="159"/>
      <c r="U73" s="190" t="s">
        <v>210</v>
      </c>
    </row>
    <row r="74" spans="9:22" ht="13.5" thickBot="1">
      <c r="I74" s="17"/>
      <c r="J74" s="76"/>
      <c r="K74" s="56"/>
      <c r="L74" s="98"/>
      <c r="M74" s="25"/>
      <c r="N74" s="25"/>
      <c r="Q74" s="154"/>
      <c r="R74" s="74"/>
      <c r="S74" s="202"/>
      <c r="T74" s="207"/>
      <c r="U74" s="8"/>
      <c r="V74" s="8"/>
    </row>
    <row r="75" spans="4:22" ht="13.5" thickTop="1">
      <c r="D75" s="114"/>
      <c r="E75" s="115"/>
      <c r="F75" s="108"/>
      <c r="G75" s="108" t="s">
        <v>138</v>
      </c>
      <c r="H75" s="109">
        <f>H76-H77</f>
        <v>-75000</v>
      </c>
      <c r="I75" s="17"/>
      <c r="J75" s="76"/>
      <c r="K75" s="54" t="s">
        <v>195</v>
      </c>
      <c r="L75" s="227">
        <f>L76-L77</f>
        <v>-75000</v>
      </c>
      <c r="M75" s="25"/>
      <c r="N75" s="25"/>
      <c r="Q75" s="154"/>
      <c r="R75" s="74"/>
      <c r="S75" s="54" t="s">
        <v>195</v>
      </c>
      <c r="T75" s="120">
        <f>T76-T77</f>
        <v>-75000</v>
      </c>
      <c r="U75" s="8"/>
      <c r="V75" s="8"/>
    </row>
    <row r="76" spans="4:22" ht="13.5" thickBot="1">
      <c r="D76" s="116"/>
      <c r="E76" s="117"/>
      <c r="F76" s="110"/>
      <c r="G76" s="110" t="s">
        <v>139</v>
      </c>
      <c r="H76" s="111">
        <f>H72</f>
        <v>-100000</v>
      </c>
      <c r="I76" s="17"/>
      <c r="J76" s="76"/>
      <c r="K76" s="54" t="s">
        <v>196</v>
      </c>
      <c r="L76" s="236">
        <f>L72</f>
        <v>-97500</v>
      </c>
      <c r="M76" s="25"/>
      <c r="N76" s="25"/>
      <c r="Q76" s="154"/>
      <c r="R76" s="74"/>
      <c r="S76" s="54" t="s">
        <v>196</v>
      </c>
      <c r="T76" s="121">
        <f>T72</f>
        <v>-90000</v>
      </c>
      <c r="U76" s="8"/>
      <c r="V76" s="8"/>
    </row>
    <row r="77" spans="4:22" ht="14.25" thickBot="1" thickTop="1">
      <c r="D77" s="118"/>
      <c r="E77" s="119"/>
      <c r="F77" s="112"/>
      <c r="G77" s="112" t="s">
        <v>140</v>
      </c>
      <c r="H77" s="113">
        <f>-F68</f>
        <v>-25000</v>
      </c>
      <c r="I77" s="17"/>
      <c r="J77" s="76"/>
      <c r="K77" s="56"/>
      <c r="L77" s="229">
        <f>-J68</f>
        <v>-22500</v>
      </c>
      <c r="M77" s="25"/>
      <c r="N77" s="25"/>
      <c r="Q77" s="154"/>
      <c r="R77" s="74"/>
      <c r="S77" s="202"/>
      <c r="T77" s="122">
        <f>-R68</f>
        <v>-15000</v>
      </c>
      <c r="U77" s="8"/>
      <c r="V77" s="8"/>
    </row>
    <row r="78" spans="9:22" ht="13.5" thickTop="1">
      <c r="I78" s="17"/>
      <c r="J78" s="76"/>
      <c r="K78" s="56"/>
      <c r="L78" s="98"/>
      <c r="M78" s="25"/>
      <c r="N78" s="25"/>
      <c r="Q78" s="154"/>
      <c r="R78" s="74"/>
      <c r="S78" s="202"/>
      <c r="T78" s="207"/>
      <c r="U78" s="8"/>
      <c r="V78" s="8"/>
    </row>
    <row r="79" spans="9:22" ht="12.75">
      <c r="I79" s="17"/>
      <c r="J79" s="76"/>
      <c r="K79" s="56"/>
      <c r="L79" s="98"/>
      <c r="M79" s="25"/>
      <c r="N79" s="25"/>
      <c r="Q79" s="154"/>
      <c r="R79" s="74"/>
      <c r="S79" s="202"/>
      <c r="T79" s="207"/>
      <c r="U79" s="8"/>
      <c r="V79" s="8"/>
    </row>
    <row r="80" spans="9:22" ht="12.75">
      <c r="I80" s="17"/>
      <c r="J80" s="76"/>
      <c r="K80" s="56"/>
      <c r="L80" s="98"/>
      <c r="M80" s="25"/>
      <c r="N80" s="25"/>
      <c r="Q80" s="154"/>
      <c r="R80" s="74"/>
      <c r="S80" s="202"/>
      <c r="T80" s="207"/>
      <c r="U80" s="8"/>
      <c r="V80" s="8"/>
    </row>
    <row r="81" spans="9:22" ht="12.75">
      <c r="I81" s="17"/>
      <c r="J81" s="76"/>
      <c r="K81" s="56"/>
      <c r="L81" s="98"/>
      <c r="M81" s="25"/>
      <c r="N81" s="25"/>
      <c r="Q81" s="154"/>
      <c r="R81" s="74"/>
      <c r="S81" s="202"/>
      <c r="T81" s="207"/>
      <c r="U81" s="8"/>
      <c r="V81" s="8"/>
    </row>
    <row r="82" spans="9:22" ht="12.75">
      <c r="I82" s="17"/>
      <c r="J82" s="76"/>
      <c r="K82" s="56"/>
      <c r="L82" s="98"/>
      <c r="M82" s="25"/>
      <c r="N82" s="25"/>
      <c r="Q82" s="154"/>
      <c r="R82" s="74"/>
      <c r="S82" s="202"/>
      <c r="T82" s="207"/>
      <c r="U82" s="8"/>
      <c r="V82" s="8"/>
    </row>
    <row r="83" spans="9:22" ht="12.75">
      <c r="I83" s="17"/>
      <c r="J83" s="76"/>
      <c r="K83" s="56"/>
      <c r="L83" s="98"/>
      <c r="M83" s="25"/>
      <c r="N83" s="25"/>
      <c r="Q83" s="154"/>
      <c r="R83" s="74"/>
      <c r="S83" s="202"/>
      <c r="T83" s="207"/>
      <c r="U83" s="8"/>
      <c r="V83" s="8"/>
    </row>
    <row r="84" spans="9:22" ht="12.75">
      <c r="I84" s="17"/>
      <c r="J84" s="76"/>
      <c r="K84" s="56"/>
      <c r="L84" s="98"/>
      <c r="M84" s="25"/>
      <c r="N84" s="25"/>
      <c r="Q84" s="154"/>
      <c r="R84" s="74"/>
      <c r="S84" s="202"/>
      <c r="T84" s="207"/>
      <c r="U84" s="8"/>
      <c r="V84" s="8"/>
    </row>
    <row r="85" spans="9:22" ht="12.75">
      <c r="I85" s="17"/>
      <c r="J85" s="76"/>
      <c r="K85" s="56"/>
      <c r="L85" s="98"/>
      <c r="M85" s="25"/>
      <c r="N85" s="25"/>
      <c r="Q85" s="154"/>
      <c r="R85" s="74"/>
      <c r="S85" s="202"/>
      <c r="T85" s="207"/>
      <c r="U85" s="8"/>
      <c r="V85" s="8"/>
    </row>
    <row r="86" spans="9:22" ht="12.75">
      <c r="I86" s="17"/>
      <c r="J86" s="76"/>
      <c r="K86" s="56"/>
      <c r="L86" s="98"/>
      <c r="M86" s="25"/>
      <c r="N86" s="25"/>
      <c r="Q86" s="154"/>
      <c r="R86" s="74"/>
      <c r="S86" s="202"/>
      <c r="T86" s="207"/>
      <c r="U86" s="8"/>
      <c r="V86" s="8"/>
    </row>
    <row r="87" spans="9:22" ht="12.75">
      <c r="I87" s="17"/>
      <c r="J87" s="76"/>
      <c r="K87" s="56"/>
      <c r="L87" s="98"/>
      <c r="M87" s="25"/>
      <c r="N87" s="25"/>
      <c r="Q87" s="154"/>
      <c r="R87" s="74"/>
      <c r="S87" s="202"/>
      <c r="T87" s="207"/>
      <c r="U87" s="8"/>
      <c r="V87" s="8"/>
    </row>
    <row r="88" spans="9:22" ht="12.75">
      <c r="I88" s="17"/>
      <c r="J88" s="76"/>
      <c r="K88" s="56"/>
      <c r="L88" s="98"/>
      <c r="M88" s="25"/>
      <c r="N88" s="25"/>
      <c r="Q88" s="154"/>
      <c r="R88" s="74"/>
      <c r="S88" s="202"/>
      <c r="T88" s="207"/>
      <c r="U88" s="8"/>
      <c r="V88" s="8"/>
    </row>
    <row r="89" spans="9:22" ht="12.75">
      <c r="I89" s="17"/>
      <c r="J89" s="76"/>
      <c r="K89" s="56"/>
      <c r="L89" s="98"/>
      <c r="M89" s="25"/>
      <c r="N89" s="25"/>
      <c r="Q89" s="154"/>
      <c r="R89" s="74"/>
      <c r="S89" s="202"/>
      <c r="T89" s="207"/>
      <c r="U89" s="8"/>
      <c r="V89" s="8"/>
    </row>
    <row r="90" spans="9:22" ht="12.75">
      <c r="I90" s="17"/>
      <c r="J90" s="76"/>
      <c r="K90" s="56"/>
      <c r="L90" s="98"/>
      <c r="M90" s="25"/>
      <c r="N90" s="25"/>
      <c r="Q90" s="154"/>
      <c r="R90" s="74"/>
      <c r="S90" s="202"/>
      <c r="T90" s="207"/>
      <c r="U90" s="8"/>
      <c r="V90" s="8"/>
    </row>
    <row r="91" spans="1:20" ht="12.75">
      <c r="A91"/>
      <c r="B91"/>
      <c r="C91"/>
      <c r="D91"/>
      <c r="E91" s="55"/>
      <c r="F91" s="55"/>
      <c r="G91" s="55"/>
      <c r="H91" s="55"/>
      <c r="I91" s="17"/>
      <c r="J91" s="218"/>
      <c r="K91" s="218"/>
      <c r="L91" s="216"/>
      <c r="Q91" s="17"/>
      <c r="R91" s="203"/>
      <c r="S91" s="203"/>
      <c r="T91" s="208"/>
    </row>
    <row r="92" spans="7:23" ht="12.75">
      <c r="G92" s="55"/>
      <c r="H92" s="75"/>
      <c r="I92" s="17"/>
      <c r="J92" s="76"/>
      <c r="K92" s="56"/>
      <c r="L92" s="98"/>
      <c r="M92" s="25"/>
      <c r="N92" s="25"/>
      <c r="O92" s="37"/>
      <c r="Q92" s="17"/>
      <c r="R92" s="74"/>
      <c r="S92" s="202"/>
      <c r="T92" s="207"/>
      <c r="U92" s="8"/>
      <c r="V92" s="8"/>
      <c r="W92" s="37"/>
    </row>
    <row r="93" spans="7:23" ht="12.75">
      <c r="G93" s="55"/>
      <c r="H93" s="75"/>
      <c r="I93" s="17"/>
      <c r="J93" s="76"/>
      <c r="K93" s="56"/>
      <c r="L93" s="98"/>
      <c r="M93" s="25"/>
      <c r="N93" s="25"/>
      <c r="O93" s="37"/>
      <c r="Q93" s="17"/>
      <c r="R93" s="74"/>
      <c r="S93" s="202"/>
      <c r="T93" s="207"/>
      <c r="U93" s="8"/>
      <c r="V93" s="8"/>
      <c r="W93" s="37"/>
    </row>
    <row r="94" spans="7:23" ht="12.75">
      <c r="G94" s="55"/>
      <c r="H94" s="75"/>
      <c r="I94" s="17"/>
      <c r="J94" s="76"/>
      <c r="K94" s="56"/>
      <c r="L94" s="98"/>
      <c r="M94" s="25"/>
      <c r="N94" s="25"/>
      <c r="O94" s="37"/>
      <c r="Q94" s="17"/>
      <c r="R94" s="74"/>
      <c r="S94" s="202"/>
      <c r="T94" s="207"/>
      <c r="U94" s="8"/>
      <c r="V94" s="8"/>
      <c r="W94" s="37"/>
    </row>
    <row r="95" spans="7:23" ht="12.75">
      <c r="G95" s="55"/>
      <c r="H95" s="75"/>
      <c r="I95" s="17"/>
      <c r="J95" s="76"/>
      <c r="K95" s="56"/>
      <c r="L95" s="98"/>
      <c r="M95" s="25"/>
      <c r="N95" s="25"/>
      <c r="O95" s="37"/>
      <c r="Q95" s="17"/>
      <c r="R95" s="74"/>
      <c r="S95" s="202"/>
      <c r="T95" s="207"/>
      <c r="U95" s="8"/>
      <c r="V95" s="8"/>
      <c r="W95" s="37"/>
    </row>
    <row r="96" spans="7:23" ht="12.75">
      <c r="G96" s="55"/>
      <c r="H96" s="75"/>
      <c r="I96" s="17"/>
      <c r="J96" s="76"/>
      <c r="K96" s="56"/>
      <c r="L96" s="98"/>
      <c r="M96" s="25"/>
      <c r="N96" s="25"/>
      <c r="O96" s="37"/>
      <c r="Q96" s="17"/>
      <c r="R96" s="74"/>
      <c r="S96" s="202"/>
      <c r="T96" s="207"/>
      <c r="U96" s="8"/>
      <c r="V96" s="8"/>
      <c r="W96" s="37"/>
    </row>
    <row r="97" spans="7:23" ht="12.75">
      <c r="G97" s="55"/>
      <c r="H97" s="75"/>
      <c r="I97" s="17"/>
      <c r="J97" s="76"/>
      <c r="K97" s="56"/>
      <c r="L97" s="98"/>
      <c r="M97" s="25"/>
      <c r="N97" s="25"/>
      <c r="O97" s="37"/>
      <c r="Q97" s="17"/>
      <c r="R97" s="74"/>
      <c r="S97" s="202"/>
      <c r="T97" s="207"/>
      <c r="U97" s="8"/>
      <c r="V97" s="8"/>
      <c r="W97" s="37"/>
    </row>
    <row r="98" spans="7:23" ht="12.75">
      <c r="G98" s="55"/>
      <c r="H98" s="75"/>
      <c r="I98" s="17"/>
      <c r="J98" s="76"/>
      <c r="K98" s="56"/>
      <c r="L98" s="98"/>
      <c r="M98" s="25"/>
      <c r="N98" s="25"/>
      <c r="O98" s="37"/>
      <c r="Q98" s="17"/>
      <c r="R98" s="74"/>
      <c r="S98" s="202"/>
      <c r="T98" s="207"/>
      <c r="U98" s="8"/>
      <c r="V98" s="8"/>
      <c r="W98" s="37"/>
    </row>
    <row r="99" spans="7:23" ht="12.75">
      <c r="G99" s="55"/>
      <c r="H99" s="75"/>
      <c r="I99" s="17"/>
      <c r="J99" s="76"/>
      <c r="K99" s="56"/>
      <c r="L99" s="98"/>
      <c r="M99" s="25"/>
      <c r="N99" s="25"/>
      <c r="O99" s="37"/>
      <c r="Q99" s="17"/>
      <c r="R99" s="74"/>
      <c r="S99" s="202"/>
      <c r="T99" s="207"/>
      <c r="U99" s="8"/>
      <c r="V99" s="8"/>
      <c r="W99" s="37"/>
    </row>
    <row r="100" spans="1:20" ht="12.75">
      <c r="A100"/>
      <c r="B100"/>
      <c r="C100"/>
      <c r="D100"/>
      <c r="E100"/>
      <c r="F100"/>
      <c r="G100"/>
      <c r="H100"/>
      <c r="I100" s="17"/>
      <c r="J100" s="28"/>
      <c r="K100" s="28"/>
      <c r="L100" s="28"/>
      <c r="Q100" s="17"/>
      <c r="R100" s="205"/>
      <c r="S100" s="205"/>
      <c r="T100" s="205"/>
    </row>
    <row r="101" spans="1:20" ht="12.75">
      <c r="A101"/>
      <c r="B101"/>
      <c r="C101"/>
      <c r="D101"/>
      <c r="E101"/>
      <c r="F101"/>
      <c r="G101"/>
      <c r="H101"/>
      <c r="I101" s="17"/>
      <c r="J101" s="28"/>
      <c r="K101" s="28"/>
      <c r="L101" s="28"/>
      <c r="Q101" s="17"/>
      <c r="R101" s="205"/>
      <c r="S101" s="205"/>
      <c r="T101" s="205"/>
    </row>
    <row r="102" spans="1:20" ht="12.75">
      <c r="A102"/>
      <c r="B102"/>
      <c r="C102"/>
      <c r="D102"/>
      <c r="E102"/>
      <c r="F102"/>
      <c r="G102"/>
      <c r="H102"/>
      <c r="I102" s="17"/>
      <c r="J102" s="28"/>
      <c r="K102" s="28"/>
      <c r="L102" s="28"/>
      <c r="Q102" s="17"/>
      <c r="R102" s="205"/>
      <c r="S102" s="205"/>
      <c r="T102" s="205"/>
    </row>
    <row r="103" spans="1:20" ht="12.75">
      <c r="A103"/>
      <c r="B103"/>
      <c r="C103"/>
      <c r="D103"/>
      <c r="E103"/>
      <c r="F103"/>
      <c r="G103"/>
      <c r="H103"/>
      <c r="I103" s="17"/>
      <c r="J103" s="28"/>
      <c r="K103" s="28"/>
      <c r="L103" s="28"/>
      <c r="Q103" s="17"/>
      <c r="R103" s="205"/>
      <c r="S103" s="205"/>
      <c r="T103" s="205"/>
    </row>
    <row r="104" spans="1:20" ht="12.75">
      <c r="A104"/>
      <c r="B104"/>
      <c r="C104"/>
      <c r="D104"/>
      <c r="E104"/>
      <c r="F104"/>
      <c r="G104"/>
      <c r="H104"/>
      <c r="I104" s="17"/>
      <c r="J104" s="28"/>
      <c r="K104" s="28"/>
      <c r="L104" s="28"/>
      <c r="Q104" s="17"/>
      <c r="R104" s="205"/>
      <c r="S104" s="205"/>
      <c r="T104" s="205"/>
    </row>
    <row r="105" spans="1:20" ht="12.75">
      <c r="A105"/>
      <c r="B105"/>
      <c r="C105"/>
      <c r="D105"/>
      <c r="E105"/>
      <c r="F105"/>
      <c r="G105"/>
      <c r="H105"/>
      <c r="I105" s="17"/>
      <c r="J105" s="28"/>
      <c r="K105" s="28"/>
      <c r="L105" s="28"/>
      <c r="Q105" s="17"/>
      <c r="R105" s="205"/>
      <c r="S105" s="205"/>
      <c r="T105" s="205"/>
    </row>
    <row r="106" spans="1:20" ht="12.75">
      <c r="A106"/>
      <c r="B106"/>
      <c r="C106"/>
      <c r="D106"/>
      <c r="E106"/>
      <c r="F106"/>
      <c r="G106"/>
      <c r="H106"/>
      <c r="I106" s="17"/>
      <c r="J106" s="28"/>
      <c r="K106" s="28"/>
      <c r="L106" s="28"/>
      <c r="Q106" s="17"/>
      <c r="R106" s="205"/>
      <c r="S106" s="205"/>
      <c r="T106" s="205"/>
    </row>
    <row r="107" spans="1:20" ht="12.75">
      <c r="A107"/>
      <c r="B107"/>
      <c r="C107"/>
      <c r="D107"/>
      <c r="E107"/>
      <c r="F107"/>
      <c r="G107"/>
      <c r="H107"/>
      <c r="I107" s="17"/>
      <c r="J107" s="28"/>
      <c r="K107" s="28"/>
      <c r="L107" s="28"/>
      <c r="Q107" s="17"/>
      <c r="R107" s="205"/>
      <c r="S107" s="205"/>
      <c r="T107" s="205"/>
    </row>
    <row r="108" spans="1:20" ht="12.75">
      <c r="A108"/>
      <c r="B108"/>
      <c r="C108"/>
      <c r="D108"/>
      <c r="E108"/>
      <c r="F108"/>
      <c r="G108"/>
      <c r="H108"/>
      <c r="I108" s="17"/>
      <c r="J108" s="28"/>
      <c r="K108" s="28"/>
      <c r="L108" s="28"/>
      <c r="Q108" s="17"/>
      <c r="R108" s="205"/>
      <c r="S108" s="205"/>
      <c r="T108" s="205"/>
    </row>
    <row r="109" spans="1:20" ht="12.75">
      <c r="A109"/>
      <c r="B109"/>
      <c r="C109"/>
      <c r="D109"/>
      <c r="E109"/>
      <c r="F109"/>
      <c r="G109"/>
      <c r="H109"/>
      <c r="I109" s="17"/>
      <c r="J109" s="28"/>
      <c r="K109" s="28"/>
      <c r="L109" s="28"/>
      <c r="Q109" s="17"/>
      <c r="R109" s="205"/>
      <c r="S109" s="205"/>
      <c r="T109" s="205"/>
    </row>
    <row r="110" spans="1:20" ht="12.75">
      <c r="A110"/>
      <c r="B110"/>
      <c r="C110"/>
      <c r="D110"/>
      <c r="E110"/>
      <c r="F110"/>
      <c r="G110"/>
      <c r="H110"/>
      <c r="I110" s="17"/>
      <c r="J110" s="28"/>
      <c r="K110" s="28"/>
      <c r="L110" s="28"/>
      <c r="Q110" s="17"/>
      <c r="R110" s="205"/>
      <c r="S110" s="205"/>
      <c r="T110" s="205"/>
    </row>
    <row r="111" spans="9:17" ht="12.75">
      <c r="I111" s="17"/>
      <c r="Q111" s="17"/>
    </row>
    <row r="112" spans="9:17" ht="12.75">
      <c r="I112" s="17"/>
      <c r="Q112" s="17"/>
    </row>
    <row r="113" spans="9:17" ht="12.75">
      <c r="I113" s="17"/>
      <c r="Q113" s="17"/>
    </row>
    <row r="114" spans="9:17" ht="12.75">
      <c r="I114" s="17"/>
      <c r="Q114" s="17"/>
    </row>
    <row r="115" spans="9:17" ht="12.75">
      <c r="I115" s="17"/>
      <c r="Q115" s="17"/>
    </row>
    <row r="116" spans="9:17" ht="12.75">
      <c r="I116" s="17"/>
      <c r="Q116" s="17"/>
    </row>
    <row r="117" spans="9:17" ht="12.75">
      <c r="I117" s="17"/>
      <c r="Q117" s="17"/>
    </row>
    <row r="118" spans="9:17" ht="12.75">
      <c r="I118" s="17"/>
      <c r="Q118" s="17"/>
    </row>
    <row r="119" spans="9:17" ht="12.75">
      <c r="I119" s="17"/>
      <c r="Q119" s="17"/>
    </row>
    <row r="120" spans="9:17" ht="12.75">
      <c r="I120" s="17"/>
      <c r="Q120" s="17"/>
    </row>
    <row r="121" ht="12.75"/>
    <row r="122" ht="12.75"/>
    <row r="123" ht="12.75"/>
    <row r="124" ht="12.75"/>
    <row r="125" ht="12.75"/>
    <row r="126" ht="12.75"/>
    <row r="127" ht="12.75"/>
  </sheetData>
  <printOptions/>
  <pageMargins left="0.75" right="0.75" top="1" bottom="1" header="0.5" footer="0.5"/>
  <pageSetup horizontalDpi="300" verticalDpi="300" orientation="portrait" r:id="rId5"/>
  <drawing r:id="rId4"/>
  <legacyDrawing r:id="rId3"/>
  <oleObjects>
    <oleObject progId="Word.Document.8" shapeId="690323" r:id="rId2"/>
  </oleObjects>
</worksheet>
</file>

<file path=xl/worksheets/sheet5.xml><?xml version="1.0" encoding="utf-8"?>
<worksheet xmlns="http://schemas.openxmlformats.org/spreadsheetml/2006/main" xmlns:r="http://schemas.openxmlformats.org/officeDocument/2006/relationships">
  <dimension ref="A1:X105"/>
  <sheetViews>
    <sheetView workbookViewId="0" topLeftCell="A1">
      <selection activeCell="B21" sqref="B21"/>
    </sheetView>
  </sheetViews>
  <sheetFormatPr defaultColWidth="9.140625" defaultRowHeight="12.75"/>
  <cols>
    <col min="1" max="1" width="10.140625" style="11" customWidth="1"/>
    <col min="2" max="2" width="11.28125" style="8" customWidth="1"/>
    <col min="3" max="3" width="10.140625" style="8" customWidth="1"/>
    <col min="4" max="4" width="10.7109375" style="8" customWidth="1"/>
    <col min="5" max="5" width="11.57421875" style="53" bestFit="1" customWidth="1"/>
    <col min="6" max="7" width="11.140625" style="54" customWidth="1"/>
    <col min="8" max="8" width="13.28125" style="74" customWidth="1"/>
    <col min="9" max="9" width="4.7109375" style="0" customWidth="1"/>
    <col min="10" max="11" width="11.140625" style="57" customWidth="1"/>
    <col min="12" max="12" width="13.28125" style="103" customWidth="1"/>
    <col min="13" max="13" width="10.7109375" style="0" bestFit="1" customWidth="1"/>
    <col min="14" max="14" width="11.57421875" style="0" bestFit="1" customWidth="1"/>
    <col min="17" max="17" width="5.57421875" style="0" customWidth="1"/>
    <col min="18" max="19" width="11.140625" style="54" customWidth="1"/>
    <col min="20" max="20" width="13.28125" style="95" customWidth="1"/>
    <col min="21" max="21" width="10.7109375" style="0" bestFit="1" customWidth="1"/>
    <col min="22" max="22" width="11.57421875" style="0" bestFit="1" customWidth="1"/>
  </cols>
  <sheetData>
    <row r="1" spans="1:18" ht="12.75">
      <c r="A1" s="127" t="s">
        <v>329</v>
      </c>
      <c r="I1" s="17"/>
      <c r="J1" s="82" t="s">
        <v>217</v>
      </c>
      <c r="Q1" s="154"/>
      <c r="R1" s="79" t="s">
        <v>216</v>
      </c>
    </row>
    <row r="2" spans="1:22" ht="12.75">
      <c r="A2" s="34" t="s">
        <v>147</v>
      </c>
      <c r="C2" s="7"/>
      <c r="D2" s="5"/>
      <c r="I2" s="17"/>
      <c r="J2" s="82" t="s">
        <v>12</v>
      </c>
      <c r="K2" s="76"/>
      <c r="L2" s="98"/>
      <c r="M2" s="5"/>
      <c r="N2" s="5"/>
      <c r="Q2" s="154"/>
      <c r="R2" s="79" t="s">
        <v>12</v>
      </c>
      <c r="S2" s="74"/>
      <c r="T2" s="207"/>
      <c r="U2" s="5"/>
      <c r="V2" s="5"/>
    </row>
    <row r="3" spans="1:22" ht="12.75">
      <c r="A3" s="35" t="s">
        <v>149</v>
      </c>
      <c r="C3" s="7"/>
      <c r="D3" s="5"/>
      <c r="I3" s="17"/>
      <c r="J3" s="82" t="s">
        <v>12</v>
      </c>
      <c r="K3" s="56"/>
      <c r="L3" s="98"/>
      <c r="M3" s="5"/>
      <c r="N3" s="5"/>
      <c r="Q3" s="154"/>
      <c r="R3" s="79" t="s">
        <v>12</v>
      </c>
      <c r="S3" s="202"/>
      <c r="T3" s="207"/>
      <c r="U3" s="5"/>
      <c r="V3" s="5"/>
    </row>
    <row r="4" spans="1:22" ht="12.75">
      <c r="A4"/>
      <c r="B4" s="19"/>
      <c r="C4"/>
      <c r="D4"/>
      <c r="E4"/>
      <c r="F4"/>
      <c r="G4"/>
      <c r="H4" s="16"/>
      <c r="I4" s="16"/>
      <c r="J4" s="20"/>
      <c r="K4"/>
      <c r="L4" s="98"/>
      <c r="M4" s="5"/>
      <c r="N4" s="5"/>
      <c r="Q4" s="154"/>
      <c r="R4" s="79" t="s">
        <v>12</v>
      </c>
      <c r="S4" s="202"/>
      <c r="T4" s="207"/>
      <c r="U4" s="5"/>
      <c r="V4" s="5"/>
    </row>
    <row r="5" spans="5:23" ht="12.75">
      <c r="E5" s="8"/>
      <c r="F5" s="37"/>
      <c r="G5"/>
      <c r="H5" s="16"/>
      <c r="I5" s="16"/>
      <c r="J5" s="20"/>
      <c r="K5"/>
      <c r="L5" s="98"/>
      <c r="M5" s="8"/>
      <c r="N5" s="8"/>
      <c r="O5" s="37"/>
      <c r="Q5" s="154"/>
      <c r="R5" s="74"/>
      <c r="S5" s="202"/>
      <c r="T5" s="207"/>
      <c r="U5" s="8"/>
      <c r="V5" s="8"/>
      <c r="W5" s="37"/>
    </row>
    <row r="6" spans="5:23" ht="12.75">
      <c r="E6" s="8"/>
      <c r="F6" s="37"/>
      <c r="G6"/>
      <c r="H6" s="16"/>
      <c r="I6" s="16"/>
      <c r="J6" s="20"/>
      <c r="K6"/>
      <c r="L6" s="98"/>
      <c r="M6" s="8"/>
      <c r="N6" s="8"/>
      <c r="O6" s="37"/>
      <c r="Q6" s="154"/>
      <c r="R6" s="74"/>
      <c r="S6" s="202"/>
      <c r="T6" s="207"/>
      <c r="U6" s="8"/>
      <c r="V6" s="8"/>
      <c r="W6" s="37"/>
    </row>
    <row r="7" spans="5:23" ht="12.75">
      <c r="E7" s="8"/>
      <c r="F7" s="37"/>
      <c r="G7"/>
      <c r="H7" s="16"/>
      <c r="I7" s="16"/>
      <c r="J7" s="20"/>
      <c r="K7"/>
      <c r="L7" s="98"/>
      <c r="M7" s="8"/>
      <c r="N7" s="8"/>
      <c r="O7" s="37"/>
      <c r="Q7" s="154"/>
      <c r="R7" s="74"/>
      <c r="S7" s="202"/>
      <c r="T7" s="207"/>
      <c r="U7" s="8"/>
      <c r="V7" s="8"/>
      <c r="W7" s="37"/>
    </row>
    <row r="8" spans="5:23" ht="12.75">
      <c r="E8" s="8"/>
      <c r="F8" s="37"/>
      <c r="G8"/>
      <c r="H8" s="16"/>
      <c r="I8" s="16"/>
      <c r="J8" s="20"/>
      <c r="K8"/>
      <c r="L8" s="98"/>
      <c r="M8" s="8"/>
      <c r="N8" s="8"/>
      <c r="O8" s="37"/>
      <c r="Q8" s="154"/>
      <c r="R8" s="74"/>
      <c r="S8" s="202"/>
      <c r="T8" s="207"/>
      <c r="U8" s="8"/>
      <c r="V8" s="8"/>
      <c r="W8" s="37"/>
    </row>
    <row r="9" spans="5:23" ht="12.75">
      <c r="E9" s="8"/>
      <c r="F9" s="37"/>
      <c r="G9"/>
      <c r="H9" s="16"/>
      <c r="I9" s="16"/>
      <c r="J9" s="20"/>
      <c r="K9"/>
      <c r="L9" s="98"/>
      <c r="M9" s="8"/>
      <c r="N9" s="8"/>
      <c r="O9" s="37"/>
      <c r="Q9" s="154"/>
      <c r="R9" s="74"/>
      <c r="S9" s="202"/>
      <c r="T9" s="207"/>
      <c r="U9" s="8"/>
      <c r="V9" s="8"/>
      <c r="W9" s="37"/>
    </row>
    <row r="10" spans="5:23" ht="12.75">
      <c r="E10" s="8"/>
      <c r="F10" s="37"/>
      <c r="G10"/>
      <c r="H10" s="16"/>
      <c r="I10" s="16"/>
      <c r="J10" s="20"/>
      <c r="K10"/>
      <c r="L10" s="98"/>
      <c r="M10" s="8"/>
      <c r="N10" s="8"/>
      <c r="O10" s="37"/>
      <c r="Q10" s="154"/>
      <c r="R10" s="74"/>
      <c r="S10" s="202"/>
      <c r="T10" s="207"/>
      <c r="U10" s="8"/>
      <c r="V10" s="8"/>
      <c r="W10" s="37"/>
    </row>
    <row r="11" spans="5:23" ht="12.75">
      <c r="E11" s="8"/>
      <c r="F11" s="37"/>
      <c r="G11"/>
      <c r="H11" s="16"/>
      <c r="I11" s="16"/>
      <c r="J11" s="20"/>
      <c r="K11"/>
      <c r="L11" s="98"/>
      <c r="M11" s="8"/>
      <c r="N11" s="8"/>
      <c r="O11" s="37"/>
      <c r="Q11" s="154"/>
      <c r="R11" s="74"/>
      <c r="S11" s="202"/>
      <c r="T11" s="207"/>
      <c r="U11" s="8"/>
      <c r="V11" s="8"/>
      <c r="W11" s="37"/>
    </row>
    <row r="12" spans="5:23" ht="12.75">
      <c r="E12" s="8"/>
      <c r="F12" s="37"/>
      <c r="G12"/>
      <c r="H12" s="16"/>
      <c r="I12" s="16"/>
      <c r="J12" s="20"/>
      <c r="K12"/>
      <c r="L12" s="98"/>
      <c r="M12" s="8"/>
      <c r="N12" s="8"/>
      <c r="O12" s="37"/>
      <c r="Q12" s="154"/>
      <c r="R12" s="74"/>
      <c r="S12" s="202"/>
      <c r="T12" s="207"/>
      <c r="U12" s="8"/>
      <c r="V12" s="8"/>
      <c r="W12" s="37"/>
    </row>
    <row r="13" spans="1:23" ht="12.75">
      <c r="A13"/>
      <c r="B13" s="19"/>
      <c r="C13"/>
      <c r="D13"/>
      <c r="E13"/>
      <c r="F13"/>
      <c r="G13"/>
      <c r="H13" s="16"/>
      <c r="I13" s="16"/>
      <c r="J13" s="20"/>
      <c r="K13"/>
      <c r="L13" s="98"/>
      <c r="M13" s="8"/>
      <c r="N13" s="8"/>
      <c r="O13" s="37"/>
      <c r="Q13" s="154"/>
      <c r="R13" s="74"/>
      <c r="S13" s="202"/>
      <c r="T13" s="207"/>
      <c r="U13" s="8"/>
      <c r="V13" s="8"/>
      <c r="W13" s="37"/>
    </row>
    <row r="14" spans="1:20" ht="12.75">
      <c r="A14" s="1"/>
      <c r="B14" s="2"/>
      <c r="C14" s="3"/>
      <c r="D14" s="1"/>
      <c r="E14" s="1"/>
      <c r="F14" s="3"/>
      <c r="G14"/>
      <c r="H14"/>
      <c r="J14"/>
      <c r="K14"/>
      <c r="L14" s="216"/>
      <c r="Q14" s="154"/>
      <c r="R14" s="203"/>
      <c r="S14" s="203"/>
      <c r="T14" s="208"/>
    </row>
    <row r="15" spans="9:17" ht="12.75">
      <c r="I15" s="17"/>
      <c r="Q15" s="154"/>
    </row>
    <row r="16" spans="1:20" ht="13.5" thickBot="1">
      <c r="A16"/>
      <c r="B16"/>
      <c r="C16"/>
      <c r="D16"/>
      <c r="E16"/>
      <c r="F16"/>
      <c r="G16"/>
      <c r="H16"/>
      <c r="I16" s="17"/>
      <c r="J16" s="54" t="s">
        <v>296</v>
      </c>
      <c r="K16" s="79" t="s">
        <v>297</v>
      </c>
      <c r="L16"/>
      <c r="Q16" s="154"/>
      <c r="R16" s="54" t="s">
        <v>296</v>
      </c>
      <c r="S16" s="79" t="s">
        <v>297</v>
      </c>
      <c r="T16"/>
    </row>
    <row r="17" spans="1:19" ht="14.25" thickBot="1" thickTop="1">
      <c r="A17" s="174" t="s">
        <v>145</v>
      </c>
      <c r="B17" s="175"/>
      <c r="C17" s="175"/>
      <c r="D17" s="175"/>
      <c r="E17" s="115"/>
      <c r="F17" s="108"/>
      <c r="G17" s="108"/>
      <c r="H17" s="176"/>
      <c r="I17" s="17"/>
      <c r="J17" s="278" t="s">
        <v>298</v>
      </c>
      <c r="K17" s="79" t="s">
        <v>299</v>
      </c>
      <c r="L17" s="95"/>
      <c r="Q17" s="154"/>
      <c r="R17" s="278" t="s">
        <v>298</v>
      </c>
      <c r="S17" s="79" t="s">
        <v>300</v>
      </c>
    </row>
    <row r="18" spans="1:24" ht="14.25" thickBot="1" thickTop="1">
      <c r="A18" s="177" t="s">
        <v>215</v>
      </c>
      <c r="B18" s="178"/>
      <c r="C18" s="178"/>
      <c r="D18" s="178"/>
      <c r="E18" s="179"/>
      <c r="F18" s="162"/>
      <c r="G18" s="162"/>
      <c r="H18" s="180"/>
      <c r="I18" s="17"/>
      <c r="J18" s="278" t="s">
        <v>298</v>
      </c>
      <c r="K18" s="279">
        <f>ABS(-22500/25000)</f>
        <v>0.9</v>
      </c>
      <c r="L18" s="280" t="s">
        <v>331</v>
      </c>
      <c r="M18" s="281"/>
      <c r="N18" s="281"/>
      <c r="O18" s="281"/>
      <c r="P18" s="282"/>
      <c r="Q18" s="154"/>
      <c r="R18" s="278" t="s">
        <v>298</v>
      </c>
      <c r="S18" s="279">
        <f>ABS(-15000/25000)</f>
        <v>0.6</v>
      </c>
      <c r="T18" s="280" t="s">
        <v>331</v>
      </c>
      <c r="U18" s="281"/>
      <c r="V18" s="281"/>
      <c r="W18" s="281"/>
      <c r="X18" s="282"/>
    </row>
    <row r="19" spans="1:21" ht="14.25" thickBot="1" thickTop="1">
      <c r="A19" s="181" t="s">
        <v>214</v>
      </c>
      <c r="B19" s="196"/>
      <c r="C19" s="196"/>
      <c r="D19" s="196"/>
      <c r="E19" s="117"/>
      <c r="F19" s="110"/>
      <c r="G19" s="110"/>
      <c r="H19" s="185"/>
      <c r="I19" s="17"/>
      <c r="L19" s="28"/>
      <c r="M19" s="28"/>
      <c r="Q19" s="154"/>
      <c r="T19" s="205"/>
      <c r="U19" s="28"/>
    </row>
    <row r="20" spans="1:21" ht="13.5" thickTop="1">
      <c r="A20" s="22" t="s">
        <v>12</v>
      </c>
      <c r="B20" s="23"/>
      <c r="C20" s="23"/>
      <c r="D20" s="23"/>
      <c r="E20" s="58"/>
      <c r="I20" s="17"/>
      <c r="J20" s="82" t="s">
        <v>217</v>
      </c>
      <c r="K20" s="56"/>
      <c r="L20" s="98"/>
      <c r="M20" s="25"/>
      <c r="Q20" s="154"/>
      <c r="R20" s="79" t="s">
        <v>216</v>
      </c>
      <c r="S20" s="202"/>
      <c r="T20" s="207"/>
      <c r="U20" s="25"/>
    </row>
    <row r="21" spans="1:23" ht="12.75">
      <c r="A21" s="13"/>
      <c r="B21" s="13" t="s">
        <v>306</v>
      </c>
      <c r="C21" s="13" t="s">
        <v>6</v>
      </c>
      <c r="D21" s="13" t="s">
        <v>307</v>
      </c>
      <c r="E21" s="124" t="s">
        <v>154</v>
      </c>
      <c r="I21" s="17"/>
      <c r="J21" s="219"/>
      <c r="K21" s="219" t="s">
        <v>4</v>
      </c>
      <c r="L21" s="225" t="s">
        <v>6</v>
      </c>
      <c r="M21" s="13"/>
      <c r="N21" s="84" t="s">
        <v>154</v>
      </c>
      <c r="O21" s="54"/>
      <c r="Q21" s="154"/>
      <c r="R21" s="84"/>
      <c r="S21" s="84" t="s">
        <v>4</v>
      </c>
      <c r="T21" s="99" t="s">
        <v>6</v>
      </c>
      <c r="U21" s="13"/>
      <c r="V21" s="84" t="s">
        <v>154</v>
      </c>
      <c r="W21" s="54"/>
    </row>
    <row r="22" spans="1:23" ht="12.75">
      <c r="A22" s="15" t="s">
        <v>3</v>
      </c>
      <c r="B22" s="15" t="s">
        <v>5</v>
      </c>
      <c r="C22" s="15" t="s">
        <v>5</v>
      </c>
      <c r="D22" s="15" t="s">
        <v>5</v>
      </c>
      <c r="E22" s="125" t="s">
        <v>155</v>
      </c>
      <c r="I22" s="17"/>
      <c r="J22" s="220" t="s">
        <v>3</v>
      </c>
      <c r="K22" s="220" t="s">
        <v>5</v>
      </c>
      <c r="L22" s="102" t="s">
        <v>5</v>
      </c>
      <c r="M22" s="15" t="s">
        <v>14</v>
      </c>
      <c r="N22" s="85" t="s">
        <v>155</v>
      </c>
      <c r="O22" s="54"/>
      <c r="Q22" s="154"/>
      <c r="R22" s="85" t="s">
        <v>3</v>
      </c>
      <c r="S22" s="85" t="s">
        <v>5</v>
      </c>
      <c r="T22" s="100" t="s">
        <v>5</v>
      </c>
      <c r="U22" s="15" t="s">
        <v>14</v>
      </c>
      <c r="V22" s="85" t="s">
        <v>155</v>
      </c>
      <c r="W22" s="54"/>
    </row>
    <row r="23" spans="1:23" ht="12.75">
      <c r="A23" s="14">
        <v>0</v>
      </c>
      <c r="B23" s="100">
        <v>1000000</v>
      </c>
      <c r="C23" s="101">
        <v>0</v>
      </c>
      <c r="D23" s="101">
        <v>1100000</v>
      </c>
      <c r="E23" s="99">
        <v>1000000</v>
      </c>
      <c r="F23" s="74">
        <f>F24-C24</f>
        <v>-75000</v>
      </c>
      <c r="G23" s="151" t="s">
        <v>309</v>
      </c>
      <c r="H23" s="130"/>
      <c r="I23" s="17"/>
      <c r="J23" s="221">
        <v>0</v>
      </c>
      <c r="K23" s="226">
        <v>1000000</v>
      </c>
      <c r="L23" s="226">
        <v>0</v>
      </c>
      <c r="M23" s="101"/>
      <c r="N23" s="99" t="s">
        <v>12</v>
      </c>
      <c r="O23" s="128" t="s">
        <v>12</v>
      </c>
      <c r="Q23" s="154"/>
      <c r="R23" s="86">
        <v>0</v>
      </c>
      <c r="S23" s="101">
        <v>1000000</v>
      </c>
      <c r="T23" s="101">
        <v>0</v>
      </c>
      <c r="U23" s="101"/>
      <c r="V23" s="99" t="s">
        <v>12</v>
      </c>
      <c r="W23" s="128" t="s">
        <v>12</v>
      </c>
    </row>
    <row r="24" spans="1:23" ht="12.75">
      <c r="A24" s="15">
        <v>1</v>
      </c>
      <c r="B24" s="100">
        <v>975000</v>
      </c>
      <c r="C24" s="123">
        <v>-25000</v>
      </c>
      <c r="D24" s="100">
        <v>1075000</v>
      </c>
      <c r="E24" s="100">
        <v>1000000</v>
      </c>
      <c r="F24" s="74">
        <f>B24-D24</f>
        <v>-100000</v>
      </c>
      <c r="G24" s="151" t="s">
        <v>160</v>
      </c>
      <c r="H24" s="130"/>
      <c r="I24" s="17"/>
      <c r="J24" s="220">
        <v>1</v>
      </c>
      <c r="K24" s="102">
        <v>975000</v>
      </c>
      <c r="L24" s="102">
        <v>-22500</v>
      </c>
      <c r="M24" s="100">
        <v>1075000</v>
      </c>
      <c r="N24" s="100">
        <v>100000</v>
      </c>
      <c r="O24" s="128" t="s">
        <v>12</v>
      </c>
      <c r="Q24" s="154"/>
      <c r="R24" s="85">
        <v>1</v>
      </c>
      <c r="S24" s="100">
        <v>975000</v>
      </c>
      <c r="T24" s="100">
        <v>-15000</v>
      </c>
      <c r="U24" s="100">
        <v>1075000</v>
      </c>
      <c r="V24" s="100">
        <v>100000</v>
      </c>
      <c r="W24" s="128" t="s">
        <v>12</v>
      </c>
    </row>
    <row r="25" spans="7:21" ht="12.75">
      <c r="G25" s="63" t="s">
        <v>22</v>
      </c>
      <c r="I25" s="17"/>
      <c r="K25" s="76" t="s">
        <v>162</v>
      </c>
      <c r="M25" s="28"/>
      <c r="Q25" s="154"/>
      <c r="S25" s="74" t="s">
        <v>218</v>
      </c>
      <c r="U25" s="28"/>
    </row>
    <row r="26" spans="1:24" ht="12.75">
      <c r="A26" s="12"/>
      <c r="B26" s="10"/>
      <c r="C26" s="10"/>
      <c r="D26" s="10"/>
      <c r="E26" s="59"/>
      <c r="F26" s="60"/>
      <c r="G26" s="60"/>
      <c r="H26" s="77"/>
      <c r="I26" s="17"/>
      <c r="J26" s="87"/>
      <c r="K26" s="87"/>
      <c r="L26" s="104"/>
      <c r="M26" s="198"/>
      <c r="N26" s="198"/>
      <c r="O26" s="198"/>
      <c r="P26" s="198"/>
      <c r="Q26" s="154"/>
      <c r="R26" s="60"/>
      <c r="S26" s="60"/>
      <c r="T26" s="209"/>
      <c r="U26" s="198"/>
      <c r="V26" s="198"/>
      <c r="W26" s="198"/>
      <c r="X26" s="198"/>
    </row>
    <row r="27" spans="1:21" ht="12.75">
      <c r="A27" s="27" t="s">
        <v>7</v>
      </c>
      <c r="B27" s="29"/>
      <c r="C27" s="29"/>
      <c r="D27" s="29"/>
      <c r="E27" s="61"/>
      <c r="F27" s="62" t="s">
        <v>9</v>
      </c>
      <c r="G27" s="62" t="s">
        <v>10</v>
      </c>
      <c r="H27" s="62" t="s">
        <v>11</v>
      </c>
      <c r="I27" s="17"/>
      <c r="J27" s="88" t="s">
        <v>9</v>
      </c>
      <c r="K27" s="88" t="s">
        <v>10</v>
      </c>
      <c r="L27" s="105" t="s">
        <v>11</v>
      </c>
      <c r="M27" s="28"/>
      <c r="Q27" s="154"/>
      <c r="R27" s="164" t="s">
        <v>9</v>
      </c>
      <c r="S27" s="164" t="s">
        <v>10</v>
      </c>
      <c r="T27" s="206" t="s">
        <v>11</v>
      </c>
      <c r="U27" s="28"/>
    </row>
    <row r="28" spans="1:21" ht="12.75">
      <c r="A28" s="27">
        <v>0</v>
      </c>
      <c r="B28" s="21" t="s">
        <v>150</v>
      </c>
      <c r="C28" s="27"/>
      <c r="D28" s="27"/>
      <c r="E28" s="63"/>
      <c r="F28" s="64" t="s">
        <v>12</v>
      </c>
      <c r="G28" s="64"/>
      <c r="H28" s="63" t="s">
        <v>12</v>
      </c>
      <c r="I28" s="17"/>
      <c r="J28" s="89" t="s">
        <v>12</v>
      </c>
      <c r="K28" s="89"/>
      <c r="L28" s="103" t="s">
        <v>12</v>
      </c>
      <c r="M28" s="28"/>
      <c r="Q28" s="154"/>
      <c r="R28" s="158" t="s">
        <v>12</v>
      </c>
      <c r="S28" s="158"/>
      <c r="T28" s="95" t="s">
        <v>12</v>
      </c>
      <c r="U28" s="28"/>
    </row>
    <row r="29" spans="1:21" ht="13.5" customHeight="1">
      <c r="A29" s="27"/>
      <c r="B29" s="30"/>
      <c r="C29" s="27"/>
      <c r="D29" s="27"/>
      <c r="E29" s="63"/>
      <c r="F29" s="65"/>
      <c r="G29" s="65"/>
      <c r="H29" s="63"/>
      <c r="I29" s="17"/>
      <c r="J29" s="90"/>
      <c r="K29" s="90"/>
      <c r="M29" s="28"/>
      <c r="Q29" s="154"/>
      <c r="R29" s="160"/>
      <c r="S29" s="160"/>
      <c r="U29" s="28"/>
    </row>
    <row r="30" spans="1:21" ht="13.5" customHeight="1">
      <c r="A30" s="27">
        <v>0</v>
      </c>
      <c r="B30" s="21" t="s">
        <v>39</v>
      </c>
      <c r="C30" s="27"/>
      <c r="D30" s="27"/>
      <c r="E30" s="63"/>
      <c r="F30" s="65">
        <f>C23</f>
        <v>0</v>
      </c>
      <c r="G30" s="65"/>
      <c r="H30" s="63">
        <f>F30-G30</f>
        <v>0</v>
      </c>
      <c r="I30" s="17"/>
      <c r="J30" s="90">
        <f>C23</f>
        <v>0</v>
      </c>
      <c r="K30" s="90"/>
      <c r="L30" s="103">
        <f>J30-K30</f>
        <v>0</v>
      </c>
      <c r="M30" s="28"/>
      <c r="Q30" s="154"/>
      <c r="R30" s="160">
        <f>T23</f>
        <v>0</v>
      </c>
      <c r="S30" s="160"/>
      <c r="T30" s="95">
        <f>R30-S30</f>
        <v>0</v>
      </c>
      <c r="U30" s="28"/>
    </row>
    <row r="31" spans="1:21" ht="13.5" customHeight="1">
      <c r="A31" s="27"/>
      <c r="B31" s="21" t="s">
        <v>151</v>
      </c>
      <c r="C31" s="27"/>
      <c r="D31" s="27"/>
      <c r="E31" s="63"/>
      <c r="F31" s="65"/>
      <c r="G31" s="65">
        <f>F30</f>
        <v>0</v>
      </c>
      <c r="H31" s="63">
        <f>F31-G31</f>
        <v>0</v>
      </c>
      <c r="I31" s="17"/>
      <c r="J31" s="90"/>
      <c r="K31" s="90">
        <f>J30</f>
        <v>0</v>
      </c>
      <c r="L31" s="103">
        <f>J31-K31</f>
        <v>0</v>
      </c>
      <c r="M31" s="28"/>
      <c r="Q31" s="154"/>
      <c r="R31" s="160"/>
      <c r="S31" s="160">
        <f>R30</f>
        <v>0</v>
      </c>
      <c r="T31" s="95">
        <f>R31-S31</f>
        <v>0</v>
      </c>
      <c r="U31" s="28"/>
    </row>
    <row r="32" spans="1:21" ht="13.5" customHeight="1">
      <c r="A32" s="27"/>
      <c r="B32" s="30" t="s">
        <v>17</v>
      </c>
      <c r="C32" s="27"/>
      <c r="D32" s="27"/>
      <c r="E32" s="63"/>
      <c r="F32" s="66"/>
      <c r="G32" s="66"/>
      <c r="H32" s="63"/>
      <c r="I32" s="17"/>
      <c r="J32" s="91"/>
      <c r="K32" s="91"/>
      <c r="M32" s="28"/>
      <c r="Q32" s="154"/>
      <c r="R32" s="161"/>
      <c r="S32" s="161"/>
      <c r="U32" s="28"/>
    </row>
    <row r="33" spans="1:21" ht="12.75">
      <c r="A33" s="27"/>
      <c r="B33" s="22"/>
      <c r="C33" s="23"/>
      <c r="D33" s="23"/>
      <c r="E33" s="58"/>
      <c r="F33" s="67"/>
      <c r="G33" s="67"/>
      <c r="H33" s="63"/>
      <c r="I33" s="17"/>
      <c r="J33" s="92"/>
      <c r="K33" s="92"/>
      <c r="M33" s="28"/>
      <c r="Q33" s="154"/>
      <c r="R33" s="162"/>
      <c r="S33" s="162"/>
      <c r="U33" s="28"/>
    </row>
    <row r="34" spans="1:24" ht="12.75">
      <c r="A34" s="31"/>
      <c r="B34" s="32"/>
      <c r="C34" s="33"/>
      <c r="D34" s="33"/>
      <c r="E34" s="68"/>
      <c r="F34" s="69"/>
      <c r="G34" s="69"/>
      <c r="H34" s="78"/>
      <c r="I34" s="17"/>
      <c r="J34" s="93"/>
      <c r="K34" s="93"/>
      <c r="L34" s="106"/>
      <c r="M34" s="199"/>
      <c r="N34" s="156"/>
      <c r="O34" s="156"/>
      <c r="P34" s="156"/>
      <c r="Q34" s="154"/>
      <c r="R34" s="163"/>
      <c r="S34" s="163"/>
      <c r="T34" s="169"/>
      <c r="U34" s="199"/>
      <c r="V34" s="156"/>
      <c r="W34" s="156"/>
      <c r="X34" s="156"/>
    </row>
    <row r="35" spans="1:21" ht="12.75">
      <c r="A35" s="27"/>
      <c r="B35" s="22"/>
      <c r="C35" s="23"/>
      <c r="D35" s="23"/>
      <c r="E35" s="58"/>
      <c r="F35" s="67"/>
      <c r="G35" s="63" t="s">
        <v>22</v>
      </c>
      <c r="H35" s="63"/>
      <c r="I35" s="17"/>
      <c r="K35" s="76" t="s">
        <v>162</v>
      </c>
      <c r="M35" s="28"/>
      <c r="Q35" s="154"/>
      <c r="S35" s="74" t="s">
        <v>162</v>
      </c>
      <c r="U35" s="28"/>
    </row>
    <row r="36" spans="1:21" ht="12.75">
      <c r="A36" s="27" t="s">
        <v>7</v>
      </c>
      <c r="B36" s="29"/>
      <c r="C36" s="29"/>
      <c r="D36" s="61" t="s">
        <v>12</v>
      </c>
      <c r="E36" s="61"/>
      <c r="F36" s="62" t="s">
        <v>9</v>
      </c>
      <c r="G36" s="62" t="s">
        <v>10</v>
      </c>
      <c r="H36" s="146" t="s">
        <v>11</v>
      </c>
      <c r="I36" s="17"/>
      <c r="J36" s="88" t="s">
        <v>9</v>
      </c>
      <c r="K36" s="88" t="s">
        <v>10</v>
      </c>
      <c r="L36" s="149" t="s">
        <v>11</v>
      </c>
      <c r="M36" s="28"/>
      <c r="Q36" s="154"/>
      <c r="R36" s="164" t="s">
        <v>9</v>
      </c>
      <c r="S36" s="164" t="s">
        <v>10</v>
      </c>
      <c r="T36" s="165" t="s">
        <v>11</v>
      </c>
      <c r="U36" s="24"/>
    </row>
    <row r="37" spans="1:21" ht="13.5" thickBot="1">
      <c r="A37" s="27"/>
      <c r="B37" s="30"/>
      <c r="C37" s="23"/>
      <c r="D37" s="23"/>
      <c r="E37" s="58"/>
      <c r="F37" s="65"/>
      <c r="G37" s="65"/>
      <c r="H37" s="145"/>
      <c r="I37" s="17"/>
      <c r="J37" s="90"/>
      <c r="K37" s="90"/>
      <c r="L37" s="150"/>
      <c r="M37" s="28"/>
      <c r="N37" s="28"/>
      <c r="O37" s="28"/>
      <c r="P37" s="28"/>
      <c r="Q37" s="154"/>
      <c r="R37" s="160"/>
      <c r="S37" s="160"/>
      <c r="T37" s="167"/>
      <c r="U37" s="24"/>
    </row>
    <row r="38" spans="1:24" ht="14.25" thickBot="1" thickTop="1">
      <c r="A38" s="39">
        <v>1</v>
      </c>
      <c r="B38" s="40" t="s">
        <v>39</v>
      </c>
      <c r="C38" s="39"/>
      <c r="D38" s="39"/>
      <c r="E38" s="70"/>
      <c r="F38" s="197"/>
      <c r="G38" s="252">
        <f>-C24</f>
        <v>25000</v>
      </c>
      <c r="H38" s="145">
        <f>H30+F38-G38</f>
        <v>-25000</v>
      </c>
      <c r="I38" s="17"/>
      <c r="J38" s="247"/>
      <c r="K38" s="253">
        <f>-L24</f>
        <v>22500</v>
      </c>
      <c r="L38" s="150">
        <f>L30+J38-K38</f>
        <v>-22500</v>
      </c>
      <c r="M38" s="138" t="s">
        <v>39</v>
      </c>
      <c r="N38" s="222"/>
      <c r="O38" s="222"/>
      <c r="P38" s="222"/>
      <c r="Q38" s="154"/>
      <c r="R38" s="254"/>
      <c r="S38" s="255">
        <f>-T24</f>
        <v>15000</v>
      </c>
      <c r="T38" s="167">
        <f>T30+R38-S38</f>
        <v>-15000</v>
      </c>
      <c r="U38" s="191" t="s">
        <v>39</v>
      </c>
      <c r="V38" s="42"/>
      <c r="W38" s="42"/>
      <c r="X38" s="42"/>
    </row>
    <row r="39" spans="1:24" ht="14.25" thickBot="1" thickTop="1">
      <c r="A39" s="39"/>
      <c r="B39" s="40" t="s">
        <v>153</v>
      </c>
      <c r="C39" s="39"/>
      <c r="D39" s="39"/>
      <c r="E39" s="70"/>
      <c r="F39" s="276">
        <f>F40-G38</f>
        <v>0</v>
      </c>
      <c r="G39" s="285">
        <v>0</v>
      </c>
      <c r="H39" s="145">
        <f>F39-G39</f>
        <v>0</v>
      </c>
      <c r="I39" s="17"/>
      <c r="J39" s="258"/>
      <c r="K39" s="275">
        <f>J40-K38</f>
        <v>2500</v>
      </c>
      <c r="L39" s="150">
        <f>J39-K39</f>
        <v>-2500</v>
      </c>
      <c r="M39" s="138" t="s">
        <v>153</v>
      </c>
      <c r="N39" s="222"/>
      <c r="O39" s="222"/>
      <c r="P39" s="222"/>
      <c r="Q39" s="154"/>
      <c r="R39" s="274">
        <f>-T24</f>
        <v>15000</v>
      </c>
      <c r="S39" s="260"/>
      <c r="T39" s="167">
        <f>T31+R39-S39</f>
        <v>15000</v>
      </c>
      <c r="U39" s="191" t="s">
        <v>153</v>
      </c>
      <c r="V39" s="42"/>
      <c r="W39" s="42"/>
      <c r="X39" s="42"/>
    </row>
    <row r="40" spans="1:24" ht="14.25" thickBot="1" thickTop="1">
      <c r="A40" s="39"/>
      <c r="B40" s="40" t="s">
        <v>151</v>
      </c>
      <c r="C40" s="39"/>
      <c r="D40" s="39"/>
      <c r="E40" s="152" t="s">
        <v>152</v>
      </c>
      <c r="F40" s="252">
        <f>B23-B24</f>
        <v>25000</v>
      </c>
      <c r="G40" s="257"/>
      <c r="H40" s="145">
        <f>H31+F40-G40</f>
        <v>25000</v>
      </c>
      <c r="I40" s="17"/>
      <c r="J40" s="253">
        <f>K23-K24</f>
        <v>25000</v>
      </c>
      <c r="K40" s="259"/>
      <c r="L40" s="150">
        <f>L31+J40-K40</f>
        <v>25000</v>
      </c>
      <c r="M40" s="138" t="s">
        <v>151</v>
      </c>
      <c r="N40" s="222"/>
      <c r="O40" s="222"/>
      <c r="P40" s="222"/>
      <c r="Q40" s="154"/>
      <c r="R40" s="255">
        <v>0</v>
      </c>
      <c r="S40" s="261"/>
      <c r="T40" s="167">
        <f>R40-S40</f>
        <v>0</v>
      </c>
      <c r="U40" s="191" t="s">
        <v>151</v>
      </c>
      <c r="V40" s="42"/>
      <c r="W40" s="42"/>
      <c r="X40" s="42"/>
    </row>
    <row r="41" spans="1:21" ht="13.5" thickTop="1">
      <c r="A41" s="27"/>
      <c r="B41" s="30" t="s">
        <v>40</v>
      </c>
      <c r="C41" s="27"/>
      <c r="D41" s="27"/>
      <c r="E41" s="63"/>
      <c r="F41" s="65"/>
      <c r="G41" s="65"/>
      <c r="H41" s="145"/>
      <c r="I41" s="17"/>
      <c r="J41" s="90"/>
      <c r="K41" s="90"/>
      <c r="L41" s="150"/>
      <c r="M41" s="134" t="s">
        <v>40</v>
      </c>
      <c r="N41" s="28"/>
      <c r="O41" s="28"/>
      <c r="P41" s="28"/>
      <c r="Q41" s="154"/>
      <c r="R41" s="160"/>
      <c r="S41" s="160"/>
      <c r="T41" s="167"/>
      <c r="U41" s="190" t="s">
        <v>40</v>
      </c>
    </row>
    <row r="42" spans="1:21" ht="12.75">
      <c r="A42" s="27"/>
      <c r="B42" s="30"/>
      <c r="C42" s="27"/>
      <c r="D42" s="27"/>
      <c r="E42" s="63"/>
      <c r="F42" s="65"/>
      <c r="G42" s="65"/>
      <c r="H42" s="145"/>
      <c r="I42" s="17"/>
      <c r="J42" s="90"/>
      <c r="K42" s="90"/>
      <c r="L42" s="150"/>
      <c r="M42" s="134"/>
      <c r="N42" s="28"/>
      <c r="O42" s="28"/>
      <c r="P42" s="28"/>
      <c r="Q42" s="154"/>
      <c r="R42" s="160"/>
      <c r="S42" s="160"/>
      <c r="T42" s="167"/>
      <c r="U42" s="190"/>
    </row>
    <row r="43" spans="1:21" ht="12.75">
      <c r="A43" s="27">
        <v>1</v>
      </c>
      <c r="B43" s="21" t="s">
        <v>4</v>
      </c>
      <c r="C43" s="27"/>
      <c r="D43" s="27"/>
      <c r="E43" s="130" t="s">
        <v>152</v>
      </c>
      <c r="F43" s="65">
        <f>B24</f>
        <v>975000</v>
      </c>
      <c r="G43" s="65"/>
      <c r="H43" s="145">
        <f>F43-G43</f>
        <v>975000</v>
      </c>
      <c r="I43" s="17"/>
      <c r="J43" s="90">
        <f>K24</f>
        <v>975000</v>
      </c>
      <c r="K43" s="90"/>
      <c r="L43" s="150">
        <f>J43-K43</f>
        <v>975000</v>
      </c>
      <c r="M43" s="26" t="s">
        <v>4</v>
      </c>
      <c r="N43" s="28"/>
      <c r="O43" s="28"/>
      <c r="P43" s="28"/>
      <c r="Q43" s="154"/>
      <c r="R43" s="160">
        <f>S24</f>
        <v>975000</v>
      </c>
      <c r="S43" s="160"/>
      <c r="T43" s="167">
        <f>R43-S43</f>
        <v>975000</v>
      </c>
      <c r="U43" s="38" t="s">
        <v>4</v>
      </c>
    </row>
    <row r="44" spans="1:21" ht="12.75">
      <c r="A44" s="27"/>
      <c r="B44" s="21" t="s">
        <v>13</v>
      </c>
      <c r="C44" s="27"/>
      <c r="D44" s="27"/>
      <c r="E44" s="63"/>
      <c r="F44" s="65"/>
      <c r="G44" s="65">
        <f>F43</f>
        <v>975000</v>
      </c>
      <c r="H44" s="145">
        <f>-H43</f>
        <v>-975000</v>
      </c>
      <c r="I44" s="17"/>
      <c r="J44" s="90"/>
      <c r="K44" s="90">
        <f>J43</f>
        <v>975000</v>
      </c>
      <c r="L44" s="150">
        <f>-L43</f>
        <v>-975000</v>
      </c>
      <c r="M44" s="26" t="s">
        <v>13</v>
      </c>
      <c r="N44" s="28"/>
      <c r="O44" s="28"/>
      <c r="P44" s="28"/>
      <c r="Q44" s="154"/>
      <c r="R44" s="160"/>
      <c r="S44" s="160">
        <f>R43</f>
        <v>975000</v>
      </c>
      <c r="T44" s="167">
        <f>-T43</f>
        <v>-975000</v>
      </c>
      <c r="U44" s="38" t="s">
        <v>13</v>
      </c>
    </row>
    <row r="45" spans="1:21" ht="12.75">
      <c r="A45" s="27"/>
      <c r="B45" s="30" t="s">
        <v>142</v>
      </c>
      <c r="C45" s="27"/>
      <c r="D45" s="27"/>
      <c r="E45" s="63"/>
      <c r="F45" s="65"/>
      <c r="G45" s="65"/>
      <c r="H45" s="145"/>
      <c r="I45" s="17"/>
      <c r="J45" s="90"/>
      <c r="K45" s="90"/>
      <c r="L45" s="150"/>
      <c r="M45" s="134" t="s">
        <v>142</v>
      </c>
      <c r="N45" s="28"/>
      <c r="O45" s="28"/>
      <c r="P45" s="28"/>
      <c r="Q45" s="154"/>
      <c r="R45" s="160"/>
      <c r="S45" s="160"/>
      <c r="T45" s="167"/>
      <c r="U45" s="190" t="s">
        <v>142</v>
      </c>
    </row>
    <row r="46" spans="1:21" ht="12.75">
      <c r="A46" s="27"/>
      <c r="B46" s="22"/>
      <c r="C46" s="23"/>
      <c r="D46" s="23"/>
      <c r="E46" s="58"/>
      <c r="F46" s="65"/>
      <c r="G46" s="65"/>
      <c r="H46" s="145"/>
      <c r="I46" s="17"/>
      <c r="J46" s="90"/>
      <c r="K46" s="90"/>
      <c r="L46" s="150"/>
      <c r="M46" s="135"/>
      <c r="N46" s="28"/>
      <c r="O46" s="28"/>
      <c r="P46" s="28"/>
      <c r="Q46" s="154"/>
      <c r="R46" s="160"/>
      <c r="S46" s="160"/>
      <c r="T46" s="167"/>
      <c r="U46" s="192"/>
    </row>
    <row r="47" spans="1:21" ht="12.75">
      <c r="A47" s="27">
        <v>1</v>
      </c>
      <c r="B47" s="21" t="s">
        <v>13</v>
      </c>
      <c r="C47" s="23"/>
      <c r="D47" s="23"/>
      <c r="E47" s="58"/>
      <c r="F47" s="65">
        <f>D24</f>
        <v>1075000</v>
      </c>
      <c r="G47" s="65"/>
      <c r="H47" s="145">
        <f>F47+H44-G47</f>
        <v>100000</v>
      </c>
      <c r="I47" s="17"/>
      <c r="J47" s="90">
        <f>M24</f>
        <v>1075000</v>
      </c>
      <c r="K47" s="90"/>
      <c r="L47" s="150">
        <f>J47+L44-K47</f>
        <v>100000</v>
      </c>
      <c r="M47" s="26" t="s">
        <v>13</v>
      </c>
      <c r="N47" s="28"/>
      <c r="O47" s="28"/>
      <c r="P47" s="28"/>
      <c r="Q47" s="154"/>
      <c r="R47" s="160">
        <f>U24</f>
        <v>1075000</v>
      </c>
      <c r="S47" s="160"/>
      <c r="T47" s="167">
        <f>R47+T44-S47</f>
        <v>100000</v>
      </c>
      <c r="U47" s="38" t="s">
        <v>13</v>
      </c>
    </row>
    <row r="48" spans="1:21" ht="12.75">
      <c r="A48" s="27"/>
      <c r="B48" s="21" t="s">
        <v>14</v>
      </c>
      <c r="C48" s="23"/>
      <c r="D48" s="23"/>
      <c r="E48" s="58"/>
      <c r="F48" s="65"/>
      <c r="G48" s="65">
        <f>F47</f>
        <v>1075000</v>
      </c>
      <c r="H48" s="145">
        <f>H34+F48-G48</f>
        <v>-1075000</v>
      </c>
      <c r="I48" s="17"/>
      <c r="J48" s="90"/>
      <c r="K48" s="90">
        <f>J47</f>
        <v>1075000</v>
      </c>
      <c r="L48" s="150">
        <f>L34+J48-K48</f>
        <v>-1075000</v>
      </c>
      <c r="M48" s="26" t="s">
        <v>14</v>
      </c>
      <c r="N48" s="28"/>
      <c r="O48" s="28"/>
      <c r="P48" s="28"/>
      <c r="Q48" s="154"/>
      <c r="R48" s="160"/>
      <c r="S48" s="160">
        <f>R47</f>
        <v>1075000</v>
      </c>
      <c r="T48" s="167">
        <f>T34+R48-S48</f>
        <v>-1075000</v>
      </c>
      <c r="U48" s="38" t="s">
        <v>14</v>
      </c>
    </row>
    <row r="49" spans="1:21" ht="12.75">
      <c r="A49" s="27"/>
      <c r="B49" s="30" t="s">
        <v>15</v>
      </c>
      <c r="C49" s="23"/>
      <c r="D49" s="23"/>
      <c r="E49" s="58"/>
      <c r="F49" s="65"/>
      <c r="G49" s="65"/>
      <c r="H49" s="145"/>
      <c r="I49" s="17"/>
      <c r="J49" s="90"/>
      <c r="K49" s="90"/>
      <c r="L49" s="150"/>
      <c r="M49" s="134" t="s">
        <v>15</v>
      </c>
      <c r="N49" s="28"/>
      <c r="O49" s="28"/>
      <c r="P49" s="28"/>
      <c r="Q49" s="154"/>
      <c r="R49" s="160"/>
      <c r="S49" s="160"/>
      <c r="T49" s="167"/>
      <c r="U49" s="190" t="s">
        <v>15</v>
      </c>
    </row>
    <row r="50" spans="1:21" ht="12.75">
      <c r="A50" s="27"/>
      <c r="B50" s="23"/>
      <c r="C50" s="23"/>
      <c r="D50" s="23"/>
      <c r="E50" s="58"/>
      <c r="F50" s="65"/>
      <c r="G50" s="65"/>
      <c r="H50" s="145"/>
      <c r="I50" s="17"/>
      <c r="J50" s="90"/>
      <c r="K50" s="90"/>
      <c r="L50" s="150"/>
      <c r="M50" s="25"/>
      <c r="N50" s="28"/>
      <c r="O50" s="28"/>
      <c r="P50" s="28"/>
      <c r="Q50" s="154"/>
      <c r="R50" s="160"/>
      <c r="S50" s="160"/>
      <c r="T50" s="167"/>
      <c r="U50" s="173"/>
    </row>
    <row r="51" spans="1:21" ht="12.75">
      <c r="A51" s="27">
        <v>1</v>
      </c>
      <c r="B51" s="21" t="s">
        <v>16</v>
      </c>
      <c r="C51" s="27"/>
      <c r="D51" s="23"/>
      <c r="E51" s="58"/>
      <c r="F51" s="65">
        <f>H43</f>
        <v>975000</v>
      </c>
      <c r="G51" s="65"/>
      <c r="H51" s="145">
        <f>F51-G51</f>
        <v>975000</v>
      </c>
      <c r="I51" s="17"/>
      <c r="J51" s="90">
        <f>L43</f>
        <v>975000</v>
      </c>
      <c r="K51" s="90"/>
      <c r="L51" s="150">
        <f>J51-K51</f>
        <v>975000</v>
      </c>
      <c r="M51" s="26" t="s">
        <v>16</v>
      </c>
      <c r="N51" s="28"/>
      <c r="O51" s="28"/>
      <c r="P51" s="28"/>
      <c r="Q51" s="154"/>
      <c r="R51" s="160">
        <f>T43</f>
        <v>975000</v>
      </c>
      <c r="S51" s="160"/>
      <c r="T51" s="167">
        <f>R51-S51</f>
        <v>975000</v>
      </c>
      <c r="U51" s="38" t="s">
        <v>16</v>
      </c>
    </row>
    <row r="52" spans="1:21" ht="12.75">
      <c r="A52" s="27"/>
      <c r="B52" s="21" t="s">
        <v>4</v>
      </c>
      <c r="C52" s="27"/>
      <c r="D52" s="23"/>
      <c r="E52" s="58"/>
      <c r="F52" s="65"/>
      <c r="G52" s="65">
        <f>H43</f>
        <v>975000</v>
      </c>
      <c r="H52" s="145">
        <f>H43-G52</f>
        <v>0</v>
      </c>
      <c r="I52" s="17"/>
      <c r="J52" s="90"/>
      <c r="K52" s="90">
        <f>L43</f>
        <v>975000</v>
      </c>
      <c r="L52" s="150">
        <f>L43-K52</f>
        <v>0</v>
      </c>
      <c r="M52" s="26" t="s">
        <v>4</v>
      </c>
      <c r="N52" s="28"/>
      <c r="O52" s="28"/>
      <c r="P52" s="28"/>
      <c r="Q52" s="154"/>
      <c r="R52" s="160"/>
      <c r="S52" s="160">
        <f>T43</f>
        <v>975000</v>
      </c>
      <c r="T52" s="167">
        <f>T43-S52</f>
        <v>0</v>
      </c>
      <c r="U52" s="38" t="s">
        <v>4</v>
      </c>
    </row>
    <row r="53" spans="1:21" ht="12.75">
      <c r="A53" s="27"/>
      <c r="B53" s="30" t="s">
        <v>15</v>
      </c>
      <c r="C53" s="23"/>
      <c r="D53" s="23"/>
      <c r="E53" s="58"/>
      <c r="F53" s="65"/>
      <c r="G53" s="65"/>
      <c r="H53" s="145"/>
      <c r="I53" s="17"/>
      <c r="J53" s="90"/>
      <c r="K53" s="90"/>
      <c r="L53" s="150"/>
      <c r="M53" s="134" t="s">
        <v>15</v>
      </c>
      <c r="N53" s="28"/>
      <c r="O53" s="28"/>
      <c r="P53" s="28"/>
      <c r="Q53" s="154"/>
      <c r="R53" s="160"/>
      <c r="S53" s="160"/>
      <c r="T53" s="167"/>
      <c r="U53" s="190" t="s">
        <v>15</v>
      </c>
    </row>
    <row r="54" spans="1:21" ht="12.75">
      <c r="A54" s="27"/>
      <c r="B54" s="23"/>
      <c r="C54" s="23"/>
      <c r="D54" s="23"/>
      <c r="E54" s="58"/>
      <c r="F54" s="65"/>
      <c r="G54" s="65"/>
      <c r="H54" s="145"/>
      <c r="I54" s="17"/>
      <c r="J54" s="90"/>
      <c r="K54" s="90"/>
      <c r="L54" s="150"/>
      <c r="M54" s="25"/>
      <c r="N54" s="28"/>
      <c r="O54" s="28"/>
      <c r="P54" s="28"/>
      <c r="Q54" s="154"/>
      <c r="R54" s="160"/>
      <c r="S54" s="160"/>
      <c r="T54" s="167"/>
      <c r="U54" s="173"/>
    </row>
    <row r="55" spans="1:21" ht="12.75">
      <c r="A55" s="27">
        <v>1</v>
      </c>
      <c r="B55" s="21" t="s">
        <v>13</v>
      </c>
      <c r="C55" s="23"/>
      <c r="D55" s="23"/>
      <c r="E55" s="58"/>
      <c r="F55"/>
      <c r="G55" s="65">
        <f>-C24</f>
        <v>25000</v>
      </c>
      <c r="H55" s="145">
        <f>H47+F55-G55</f>
        <v>75000</v>
      </c>
      <c r="I55" s="17"/>
      <c r="J55" s="28"/>
      <c r="K55" s="90">
        <f>-L24</f>
        <v>22500</v>
      </c>
      <c r="L55" s="150">
        <f>L47+J55-K55</f>
        <v>77500</v>
      </c>
      <c r="M55" s="26" t="s">
        <v>13</v>
      </c>
      <c r="N55" s="28"/>
      <c r="O55" s="28"/>
      <c r="P55" s="28"/>
      <c r="Q55" s="154"/>
      <c r="R55" s="205"/>
      <c r="S55" s="160">
        <f>-T24</f>
        <v>15000</v>
      </c>
      <c r="T55" s="167">
        <f>T47+R55-S55</f>
        <v>85000</v>
      </c>
      <c r="U55" s="38" t="s">
        <v>13</v>
      </c>
    </row>
    <row r="56" spans="1:21" ht="12.75">
      <c r="A56" s="27"/>
      <c r="B56" s="21" t="s">
        <v>39</v>
      </c>
      <c r="C56" s="23"/>
      <c r="D56" s="23"/>
      <c r="E56" s="130" t="s">
        <v>152</v>
      </c>
      <c r="F56" s="65">
        <f>-H38</f>
        <v>25000</v>
      </c>
      <c r="G56" s="133"/>
      <c r="H56" s="145">
        <f>H38+F56-G56</f>
        <v>0</v>
      </c>
      <c r="I56" s="17"/>
      <c r="J56" s="90">
        <f>-L38</f>
        <v>22500</v>
      </c>
      <c r="K56" s="28"/>
      <c r="L56" s="150">
        <f>L38+J56-K56</f>
        <v>0</v>
      </c>
      <c r="M56" s="26" t="s">
        <v>39</v>
      </c>
      <c r="N56" s="28"/>
      <c r="O56" s="28"/>
      <c r="P56" s="28"/>
      <c r="Q56" s="154"/>
      <c r="R56" s="160">
        <f>-T38</f>
        <v>15000</v>
      </c>
      <c r="S56" s="205"/>
      <c r="T56" s="167">
        <f>T38+R56-S56</f>
        <v>0</v>
      </c>
      <c r="U56" s="38" t="s">
        <v>39</v>
      </c>
    </row>
    <row r="57" spans="1:21" ht="12.75">
      <c r="A57" s="27"/>
      <c r="B57" s="30" t="s">
        <v>38</v>
      </c>
      <c r="C57" s="23"/>
      <c r="D57" s="23"/>
      <c r="E57" s="58"/>
      <c r="F57" s="65"/>
      <c r="G57" s="65"/>
      <c r="H57" s="145"/>
      <c r="I57" s="17"/>
      <c r="J57" s="90"/>
      <c r="K57" s="90"/>
      <c r="L57" s="150"/>
      <c r="M57" s="134" t="s">
        <v>38</v>
      </c>
      <c r="N57" s="28"/>
      <c r="O57" s="28"/>
      <c r="P57" s="28"/>
      <c r="Q57" s="154"/>
      <c r="R57" s="160"/>
      <c r="S57" s="160"/>
      <c r="T57" s="167"/>
      <c r="U57" s="190" t="s">
        <v>38</v>
      </c>
    </row>
    <row r="58" spans="1:21" ht="12.75">
      <c r="A58" s="27"/>
      <c r="B58" s="30"/>
      <c r="C58" s="23"/>
      <c r="D58" s="23"/>
      <c r="E58" s="58"/>
      <c r="F58" s="65"/>
      <c r="G58" s="65"/>
      <c r="H58" s="145"/>
      <c r="I58" s="17"/>
      <c r="J58" s="90"/>
      <c r="K58" s="90"/>
      <c r="L58" s="150"/>
      <c r="M58" s="134"/>
      <c r="N58" s="28"/>
      <c r="O58" s="28"/>
      <c r="P58" s="28"/>
      <c r="Q58" s="154"/>
      <c r="R58" s="160"/>
      <c r="S58" s="160"/>
      <c r="T58" s="167"/>
      <c r="U58" s="190"/>
    </row>
    <row r="59" spans="1:22" ht="12.75">
      <c r="A59" s="27">
        <v>1</v>
      </c>
      <c r="B59" s="21" t="s">
        <v>304</v>
      </c>
      <c r="C59" s="23"/>
      <c r="D59" s="23"/>
      <c r="E59" s="58"/>
      <c r="F59" s="65">
        <f>H40</f>
        <v>25000</v>
      </c>
      <c r="G59" s="65"/>
      <c r="H59" s="145">
        <f>F59-G50</f>
        <v>25000</v>
      </c>
      <c r="I59" s="17"/>
      <c r="J59" s="90">
        <f>L40</f>
        <v>25000</v>
      </c>
      <c r="K59" s="90"/>
      <c r="L59" s="150">
        <f>J59-K50</f>
        <v>25000</v>
      </c>
      <c r="M59" s="26" t="s">
        <v>304</v>
      </c>
      <c r="N59" s="28"/>
      <c r="O59" s="28"/>
      <c r="P59" s="28"/>
      <c r="Q59" s="154"/>
      <c r="R59" s="90">
        <f>T40</f>
        <v>0</v>
      </c>
      <c r="S59" s="90"/>
      <c r="T59" s="150">
        <f>R59-S50</f>
        <v>0</v>
      </c>
      <c r="U59" s="38" t="s">
        <v>304</v>
      </c>
      <c r="V59" s="24"/>
    </row>
    <row r="60" spans="1:22" ht="12.75">
      <c r="A60" s="27"/>
      <c r="B60" s="21" t="s">
        <v>151</v>
      </c>
      <c r="C60" s="23"/>
      <c r="D60" s="23"/>
      <c r="E60" s="58"/>
      <c r="F60" s="65"/>
      <c r="G60" s="65">
        <f>H40</f>
        <v>25000</v>
      </c>
      <c r="H60" s="145">
        <f>H40+F60-G60</f>
        <v>0</v>
      </c>
      <c r="I60" s="17"/>
      <c r="J60" s="90"/>
      <c r="K60" s="90">
        <f>L40</f>
        <v>25000</v>
      </c>
      <c r="L60" s="150">
        <f>L40+J60-K60</f>
        <v>0</v>
      </c>
      <c r="M60" s="26" t="s">
        <v>151</v>
      </c>
      <c r="N60" s="28"/>
      <c r="O60" s="28"/>
      <c r="P60" s="28"/>
      <c r="Q60" s="154"/>
      <c r="R60" s="90"/>
      <c r="S60" s="90">
        <f>T40</f>
        <v>0</v>
      </c>
      <c r="T60" s="150">
        <f>T40+R60-S60</f>
        <v>0</v>
      </c>
      <c r="U60" s="38" t="s">
        <v>151</v>
      </c>
      <c r="V60" s="24"/>
    </row>
    <row r="61" spans="1:22" ht="12.75">
      <c r="A61" s="27"/>
      <c r="B61" s="22" t="s">
        <v>305</v>
      </c>
      <c r="C61" s="23"/>
      <c r="D61" s="23"/>
      <c r="E61" s="58"/>
      <c r="F61" s="65"/>
      <c r="G61" s="65"/>
      <c r="H61" s="145"/>
      <c r="I61" s="17"/>
      <c r="J61" s="90"/>
      <c r="K61" s="90"/>
      <c r="L61" s="150"/>
      <c r="M61" s="135" t="s">
        <v>305</v>
      </c>
      <c r="N61" s="28"/>
      <c r="O61" s="28"/>
      <c r="P61" s="28"/>
      <c r="Q61" s="154"/>
      <c r="R61" s="160"/>
      <c r="S61" s="160"/>
      <c r="T61" s="167"/>
      <c r="U61" s="192" t="s">
        <v>305</v>
      </c>
      <c r="V61" s="24"/>
    </row>
    <row r="62" spans="1:21" ht="12.75">
      <c r="A62" s="27"/>
      <c r="B62" s="23"/>
      <c r="C62" s="23"/>
      <c r="D62" s="23"/>
      <c r="E62" s="58"/>
      <c r="F62" s="65"/>
      <c r="G62" s="65"/>
      <c r="H62" s="145"/>
      <c r="I62" s="17"/>
      <c r="J62" s="90"/>
      <c r="K62" s="90"/>
      <c r="L62" s="150"/>
      <c r="M62" s="25"/>
      <c r="N62" s="28"/>
      <c r="O62" s="28"/>
      <c r="P62" s="28"/>
      <c r="Q62" s="154"/>
      <c r="R62" s="160"/>
      <c r="S62" s="160"/>
      <c r="T62" s="167"/>
      <c r="U62" s="173"/>
    </row>
    <row r="63" spans="1:24" ht="12.75">
      <c r="A63" s="39">
        <v>1</v>
      </c>
      <c r="B63" s="40" t="s">
        <v>153</v>
      </c>
      <c r="C63" s="41"/>
      <c r="D63" s="41"/>
      <c r="E63" s="72"/>
      <c r="F63" s="71">
        <f>-H39</f>
        <v>0</v>
      </c>
      <c r="G63" s="71"/>
      <c r="H63" s="145">
        <f>H39+F63-G63</f>
        <v>0</v>
      </c>
      <c r="I63" s="17"/>
      <c r="J63" s="71">
        <f>-L39</f>
        <v>2500</v>
      </c>
      <c r="K63" s="71"/>
      <c r="L63" s="145">
        <f>L39+J63-K63</f>
        <v>0</v>
      </c>
      <c r="M63" s="138" t="s">
        <v>153</v>
      </c>
      <c r="N63" s="222"/>
      <c r="O63" s="222"/>
      <c r="P63" s="222"/>
      <c r="Q63" s="154"/>
      <c r="R63" s="71">
        <f>-T39</f>
        <v>-15000</v>
      </c>
      <c r="S63" s="71"/>
      <c r="T63" s="145">
        <f>T39+R63-S63</f>
        <v>0</v>
      </c>
      <c r="U63" s="191" t="s">
        <v>153</v>
      </c>
      <c r="V63" s="42"/>
      <c r="W63" s="42"/>
      <c r="X63" s="42"/>
    </row>
    <row r="64" spans="1:21" ht="12.75">
      <c r="A64" s="27"/>
      <c r="B64" s="21" t="s">
        <v>14</v>
      </c>
      <c r="C64" s="23"/>
      <c r="D64" s="23"/>
      <c r="E64" s="58"/>
      <c r="F64" s="65">
        <f>-H48</f>
        <v>1075000</v>
      </c>
      <c r="G64" s="65"/>
      <c r="H64" s="145">
        <f>H48+F64-G64</f>
        <v>0</v>
      </c>
      <c r="I64" s="17"/>
      <c r="J64" s="65">
        <f>-L48</f>
        <v>1075000</v>
      </c>
      <c r="K64" s="65"/>
      <c r="L64" s="145">
        <f>L48+J64-K64</f>
        <v>0</v>
      </c>
      <c r="M64" s="26" t="s">
        <v>14</v>
      </c>
      <c r="N64" s="28"/>
      <c r="O64" s="28"/>
      <c r="P64" s="28"/>
      <c r="Q64" s="154"/>
      <c r="R64" s="65">
        <f>-T48</f>
        <v>1075000</v>
      </c>
      <c r="S64" s="65"/>
      <c r="T64" s="145">
        <f>T48+R64-S64</f>
        <v>0</v>
      </c>
      <c r="U64" s="38" t="s">
        <v>14</v>
      </c>
    </row>
    <row r="65" spans="1:21" ht="12.75">
      <c r="A65" s="27"/>
      <c r="B65" s="21" t="s">
        <v>16</v>
      </c>
      <c r="C65" s="23"/>
      <c r="D65" s="23"/>
      <c r="E65" s="58"/>
      <c r="F65" s="65"/>
      <c r="G65" s="65">
        <f>H51</f>
        <v>975000</v>
      </c>
      <c r="H65" s="145">
        <f>H51+F65-G65</f>
        <v>0</v>
      </c>
      <c r="I65" s="17"/>
      <c r="J65" s="65"/>
      <c r="K65" s="65">
        <f>L51</f>
        <v>975000</v>
      </c>
      <c r="L65" s="145">
        <f>L51+J65-K65</f>
        <v>0</v>
      </c>
      <c r="M65" s="26" t="s">
        <v>16</v>
      </c>
      <c r="N65" s="28"/>
      <c r="O65" s="28"/>
      <c r="P65" s="28"/>
      <c r="Q65" s="154"/>
      <c r="R65" s="65"/>
      <c r="S65" s="65">
        <f>T51</f>
        <v>975000</v>
      </c>
      <c r="T65" s="145">
        <f>T51+R65-S65</f>
        <v>0</v>
      </c>
      <c r="U65" s="38" t="s">
        <v>16</v>
      </c>
    </row>
    <row r="66" spans="1:24" ht="12.75">
      <c r="A66" s="27"/>
      <c r="B66" s="40" t="s">
        <v>151</v>
      </c>
      <c r="C66" s="41"/>
      <c r="D66" s="41"/>
      <c r="E66" s="72"/>
      <c r="F66" s="71">
        <v>0</v>
      </c>
      <c r="G66" s="71">
        <v>0</v>
      </c>
      <c r="H66" s="145">
        <f>H60</f>
        <v>0</v>
      </c>
      <c r="I66" s="17"/>
      <c r="J66" s="71">
        <v>0</v>
      </c>
      <c r="K66" s="71">
        <v>0</v>
      </c>
      <c r="L66" s="145">
        <f>L60</f>
        <v>0</v>
      </c>
      <c r="M66" s="138" t="s">
        <v>151</v>
      </c>
      <c r="N66" s="222"/>
      <c r="O66" s="222"/>
      <c r="P66" s="222"/>
      <c r="Q66" s="154"/>
      <c r="R66" s="71">
        <v>0</v>
      </c>
      <c r="S66" s="71">
        <v>0</v>
      </c>
      <c r="T66" s="145">
        <f>T60</f>
        <v>0</v>
      </c>
      <c r="U66" s="191" t="s">
        <v>151</v>
      </c>
      <c r="V66" s="42"/>
      <c r="W66" s="42"/>
      <c r="X66" s="42"/>
    </row>
    <row r="67" spans="1:24" ht="12.75">
      <c r="A67" s="27"/>
      <c r="B67" s="40" t="s">
        <v>304</v>
      </c>
      <c r="C67" s="41"/>
      <c r="D67" s="41"/>
      <c r="E67" s="72"/>
      <c r="F67" s="71">
        <v>0</v>
      </c>
      <c r="G67" s="71">
        <f>H59</f>
        <v>25000</v>
      </c>
      <c r="H67" s="145">
        <f>H62</f>
        <v>0</v>
      </c>
      <c r="I67" s="17"/>
      <c r="J67" s="71">
        <v>0</v>
      </c>
      <c r="K67" s="71">
        <f>L59</f>
        <v>25000</v>
      </c>
      <c r="L67" s="145">
        <f>L62</f>
        <v>0</v>
      </c>
      <c r="M67" s="138" t="s">
        <v>304</v>
      </c>
      <c r="N67" s="222"/>
      <c r="O67" s="222"/>
      <c r="P67" s="222"/>
      <c r="Q67" s="154"/>
      <c r="R67" s="71">
        <v>0</v>
      </c>
      <c r="S67" s="71">
        <f>T59</f>
        <v>0</v>
      </c>
      <c r="T67" s="145">
        <f>T62</f>
        <v>0</v>
      </c>
      <c r="U67" s="191" t="s">
        <v>304</v>
      </c>
      <c r="V67" s="42"/>
      <c r="W67" s="42"/>
      <c r="X67" s="42"/>
    </row>
    <row r="68" spans="1:21" ht="12.75">
      <c r="A68" s="39"/>
      <c r="B68" s="131" t="s">
        <v>18</v>
      </c>
      <c r="C68" s="29"/>
      <c r="D68" s="29"/>
      <c r="E68" s="61"/>
      <c r="F68" s="132"/>
      <c r="G68" s="132">
        <f>F63+F64-G65-G66-G67</f>
        <v>75000</v>
      </c>
      <c r="H68" s="145">
        <f>F68-G68</f>
        <v>-75000</v>
      </c>
      <c r="I68" s="17"/>
      <c r="J68" s="132"/>
      <c r="K68" s="132">
        <f>J63+J64-K65-K66-K67</f>
        <v>77500</v>
      </c>
      <c r="L68" s="145">
        <f>J68-K68</f>
        <v>-77500</v>
      </c>
      <c r="M68" s="286" t="s">
        <v>18</v>
      </c>
      <c r="N68" s="28"/>
      <c r="O68" s="28"/>
      <c r="P68" s="28"/>
      <c r="Q68" s="154"/>
      <c r="R68" s="132"/>
      <c r="S68" s="132">
        <f>R63+R64-S65-S66-S67</f>
        <v>85000</v>
      </c>
      <c r="T68" s="145">
        <f>R68-S68</f>
        <v>-85000</v>
      </c>
      <c r="U68" s="200" t="s">
        <v>18</v>
      </c>
    </row>
    <row r="69" spans="1:21" ht="12.75">
      <c r="A69" s="27"/>
      <c r="B69" s="30" t="s">
        <v>19</v>
      </c>
      <c r="C69" s="23"/>
      <c r="D69" s="23"/>
      <c r="E69" s="58"/>
      <c r="F69" s="66"/>
      <c r="G69" s="66"/>
      <c r="H69" s="145"/>
      <c r="I69" s="17"/>
      <c r="J69" s="91"/>
      <c r="K69" s="91"/>
      <c r="L69" s="148"/>
      <c r="M69" s="134" t="s">
        <v>213</v>
      </c>
      <c r="N69" s="28"/>
      <c r="O69" s="28"/>
      <c r="P69" s="28"/>
      <c r="Q69" s="154"/>
      <c r="R69" s="91"/>
      <c r="S69" s="91"/>
      <c r="T69" s="148"/>
      <c r="U69" s="190" t="s">
        <v>213</v>
      </c>
    </row>
    <row r="70" spans="9:22" ht="13.5" thickBot="1">
      <c r="I70" s="17"/>
      <c r="J70" s="76"/>
      <c r="K70" s="56"/>
      <c r="L70" s="98"/>
      <c r="M70" s="25"/>
      <c r="N70" s="25"/>
      <c r="O70" s="28"/>
      <c r="P70" s="28"/>
      <c r="Q70" s="154"/>
      <c r="R70" s="74"/>
      <c r="S70" s="202"/>
      <c r="T70" s="207"/>
      <c r="U70" s="8"/>
      <c r="V70" s="8"/>
    </row>
    <row r="71" spans="4:22" ht="13.5" thickTop="1">
      <c r="D71" s="114"/>
      <c r="E71" s="115"/>
      <c r="F71" s="108"/>
      <c r="G71" s="108" t="s">
        <v>138</v>
      </c>
      <c r="H71" s="109">
        <f>B24-D24</f>
        <v>-100000</v>
      </c>
      <c r="I71" s="17"/>
      <c r="J71" s="76"/>
      <c r="K71" s="54" t="s">
        <v>195</v>
      </c>
      <c r="L71" s="227">
        <f>K24-M24</f>
        <v>-100000</v>
      </c>
      <c r="M71" s="25"/>
      <c r="N71" s="25"/>
      <c r="O71" s="28"/>
      <c r="P71" s="28"/>
      <c r="Q71" s="154"/>
      <c r="R71" s="74"/>
      <c r="S71" s="54" t="s">
        <v>195</v>
      </c>
      <c r="T71" s="120">
        <f>S24-U24</f>
        <v>-100000</v>
      </c>
      <c r="U71" s="8"/>
      <c r="V71" s="8"/>
    </row>
    <row r="72" spans="4:22" ht="13.5" thickBot="1">
      <c r="D72" s="116"/>
      <c r="E72" s="117"/>
      <c r="F72" s="110"/>
      <c r="G72" s="110" t="s">
        <v>139</v>
      </c>
      <c r="H72" s="111">
        <f>H68</f>
        <v>-75000</v>
      </c>
      <c r="I72" s="17"/>
      <c r="J72" s="76"/>
      <c r="K72" s="54" t="s">
        <v>196</v>
      </c>
      <c r="L72" s="228">
        <f>L68</f>
        <v>-77500</v>
      </c>
      <c r="M72" s="8"/>
      <c r="N72" s="8"/>
      <c r="Q72" s="154"/>
      <c r="R72" s="74"/>
      <c r="S72" s="54" t="s">
        <v>196</v>
      </c>
      <c r="T72" s="139">
        <f>T68</f>
        <v>-85000</v>
      </c>
      <c r="U72" s="8"/>
      <c r="V72" s="8"/>
    </row>
    <row r="73" spans="4:22" ht="14.25" thickBot="1" thickTop="1">
      <c r="D73" s="118"/>
      <c r="E73" s="119"/>
      <c r="F73" s="112"/>
      <c r="G73" s="112" t="s">
        <v>140</v>
      </c>
      <c r="H73" s="113">
        <f>H72-H71</f>
        <v>25000</v>
      </c>
      <c r="I73" s="17"/>
      <c r="J73" s="76"/>
      <c r="K73" s="56"/>
      <c r="L73" s="229">
        <f>L72-L71</f>
        <v>22500</v>
      </c>
      <c r="M73" s="8"/>
      <c r="N73" s="8"/>
      <c r="Q73" s="154"/>
      <c r="R73" s="74"/>
      <c r="S73" s="202"/>
      <c r="T73" s="122">
        <f>T72-T71</f>
        <v>15000</v>
      </c>
      <c r="U73" s="8"/>
      <c r="V73" s="8"/>
    </row>
    <row r="74" spans="9:22" ht="13.5" thickTop="1">
      <c r="I74" s="17"/>
      <c r="J74" s="76"/>
      <c r="K74" s="56"/>
      <c r="L74" s="98"/>
      <c r="M74" s="8"/>
      <c r="N74" s="8"/>
      <c r="Q74" s="154"/>
      <c r="R74" s="74"/>
      <c r="S74" s="202"/>
      <c r="T74" s="207"/>
      <c r="U74" s="8"/>
      <c r="V74" s="8"/>
    </row>
    <row r="75" spans="9:22" ht="12.75">
      <c r="I75" s="17"/>
      <c r="J75" s="76"/>
      <c r="K75" s="56"/>
      <c r="L75" s="98"/>
      <c r="M75" s="8"/>
      <c r="N75" s="8"/>
      <c r="Q75" s="154"/>
      <c r="R75" s="74"/>
      <c r="S75" s="202"/>
      <c r="T75" s="207"/>
      <c r="U75" s="8"/>
      <c r="V75" s="8"/>
    </row>
    <row r="76" spans="9:22" ht="12.75">
      <c r="I76" s="17"/>
      <c r="J76" s="76"/>
      <c r="K76" s="56"/>
      <c r="L76" s="98"/>
      <c r="M76" s="8"/>
      <c r="N76" s="8"/>
      <c r="Q76" s="154"/>
      <c r="R76" s="74"/>
      <c r="S76" s="202"/>
      <c r="T76" s="207"/>
      <c r="U76" s="8"/>
      <c r="V76" s="8"/>
    </row>
    <row r="77" spans="9:22" ht="12.75">
      <c r="I77" s="17"/>
      <c r="J77" s="76"/>
      <c r="K77" s="56"/>
      <c r="L77" s="98"/>
      <c r="M77" s="8"/>
      <c r="N77" s="8"/>
      <c r="Q77" s="154"/>
      <c r="R77" s="74"/>
      <c r="S77" s="202"/>
      <c r="T77" s="207"/>
      <c r="U77" s="8"/>
      <c r="V77" s="8"/>
    </row>
    <row r="78" spans="9:22" ht="12.75">
      <c r="I78" s="17"/>
      <c r="J78" s="76"/>
      <c r="K78" s="56"/>
      <c r="L78" s="98"/>
      <c r="M78" s="8"/>
      <c r="N78" s="8"/>
      <c r="Q78" s="154"/>
      <c r="R78" s="74"/>
      <c r="S78" s="202"/>
      <c r="T78" s="207"/>
      <c r="U78" s="8"/>
      <c r="V78" s="8"/>
    </row>
    <row r="79" spans="9:22" ht="12.75">
      <c r="I79" s="17"/>
      <c r="J79" s="76"/>
      <c r="K79" s="56"/>
      <c r="L79" s="98"/>
      <c r="M79" s="8"/>
      <c r="N79" s="8"/>
      <c r="Q79" s="154"/>
      <c r="R79" s="74"/>
      <c r="S79" s="202"/>
      <c r="T79" s="207"/>
      <c r="U79" s="8"/>
      <c r="V79" s="8"/>
    </row>
    <row r="80" spans="9:22" ht="12.75">
      <c r="I80" s="17"/>
      <c r="J80" s="76"/>
      <c r="K80" s="56"/>
      <c r="L80" s="98"/>
      <c r="M80" s="8"/>
      <c r="N80" s="8"/>
      <c r="Q80" s="154"/>
      <c r="R80" s="74"/>
      <c r="S80" s="202"/>
      <c r="T80" s="207"/>
      <c r="U80" s="8"/>
      <c r="V80" s="8"/>
    </row>
    <row r="81" spans="9:22" ht="12.75">
      <c r="I81" s="17"/>
      <c r="J81" s="76"/>
      <c r="K81" s="56"/>
      <c r="L81" s="98"/>
      <c r="M81" s="8"/>
      <c r="N81" s="8"/>
      <c r="Q81" s="154"/>
      <c r="R81" s="74"/>
      <c r="S81" s="202"/>
      <c r="T81" s="207"/>
      <c r="U81" s="8"/>
      <c r="V81" s="8"/>
    </row>
    <row r="82" spans="9:22" ht="12.75">
      <c r="I82" s="17"/>
      <c r="J82" s="76"/>
      <c r="K82" s="56"/>
      <c r="L82" s="98"/>
      <c r="M82" s="8"/>
      <c r="N82" s="8"/>
      <c r="Q82" s="154"/>
      <c r="R82" s="74"/>
      <c r="S82" s="202"/>
      <c r="T82" s="207"/>
      <c r="U82" s="8"/>
      <c r="V82" s="8"/>
    </row>
    <row r="83" spans="9:22" ht="12.75">
      <c r="I83" s="17"/>
      <c r="J83" s="76"/>
      <c r="K83" s="56"/>
      <c r="L83" s="98"/>
      <c r="M83" s="8"/>
      <c r="N83" s="8"/>
      <c r="Q83" s="154"/>
      <c r="R83" s="74"/>
      <c r="S83" s="202"/>
      <c r="T83" s="207"/>
      <c r="U83" s="8"/>
      <c r="V83" s="8"/>
    </row>
    <row r="84" spans="9:22" ht="12.75">
      <c r="I84" s="17"/>
      <c r="J84" s="76"/>
      <c r="K84" s="56"/>
      <c r="L84" s="98"/>
      <c r="M84" s="8"/>
      <c r="N84" s="8"/>
      <c r="Q84" s="154"/>
      <c r="R84" s="74"/>
      <c r="S84" s="202"/>
      <c r="T84" s="207"/>
      <c r="U84" s="8"/>
      <c r="V84" s="8"/>
    </row>
    <row r="85" spans="9:22" ht="12.75">
      <c r="I85" s="17"/>
      <c r="J85" s="76"/>
      <c r="K85" s="56"/>
      <c r="L85" s="98"/>
      <c r="M85" s="8"/>
      <c r="N85" s="8"/>
      <c r="Q85" s="154"/>
      <c r="R85" s="74"/>
      <c r="S85" s="202"/>
      <c r="T85" s="207"/>
      <c r="U85" s="8"/>
      <c r="V85" s="8"/>
    </row>
    <row r="86" spans="9:22" ht="12.75">
      <c r="I86" s="17"/>
      <c r="J86" s="76"/>
      <c r="K86" s="56"/>
      <c r="L86" s="98"/>
      <c r="M86" s="8"/>
      <c r="N86" s="8"/>
      <c r="Q86" s="154"/>
      <c r="R86" s="74"/>
      <c r="S86" s="202"/>
      <c r="T86" s="207"/>
      <c r="U86" s="8"/>
      <c r="V86" s="8"/>
    </row>
    <row r="87" spans="1:20" ht="12.75">
      <c r="A87"/>
      <c r="B87"/>
      <c r="C87"/>
      <c r="D87"/>
      <c r="E87" s="55"/>
      <c r="F87" s="55"/>
      <c r="G87" s="55"/>
      <c r="H87" s="55"/>
      <c r="I87" s="17"/>
      <c r="J87" s="218"/>
      <c r="K87" s="218"/>
      <c r="L87" s="216"/>
      <c r="Q87" s="154"/>
      <c r="R87" s="203"/>
      <c r="S87" s="203"/>
      <c r="T87" s="208"/>
    </row>
    <row r="88" spans="7:23" ht="12.75">
      <c r="G88" s="55"/>
      <c r="H88" s="75"/>
      <c r="I88" s="17"/>
      <c r="J88" s="76"/>
      <c r="K88" s="56"/>
      <c r="L88" s="98"/>
      <c r="M88" s="8"/>
      <c r="N88" s="8"/>
      <c r="O88" s="37"/>
      <c r="Q88" s="154"/>
      <c r="R88" s="74"/>
      <c r="S88" s="202"/>
      <c r="T88" s="207"/>
      <c r="U88" s="8"/>
      <c r="V88" s="8"/>
      <c r="W88" s="37"/>
    </row>
    <row r="89" spans="7:23" ht="12.75">
      <c r="G89" s="55"/>
      <c r="H89" s="75"/>
      <c r="J89" s="76"/>
      <c r="K89" s="56"/>
      <c r="L89" s="98"/>
      <c r="M89" s="8"/>
      <c r="N89" s="8"/>
      <c r="O89" s="37"/>
      <c r="Q89" s="16"/>
      <c r="R89" s="74"/>
      <c r="S89" s="202"/>
      <c r="T89" s="207"/>
      <c r="U89" s="8"/>
      <c r="V89" s="8"/>
      <c r="W89" s="37"/>
    </row>
    <row r="90" spans="7:23" ht="12.75">
      <c r="G90" s="55"/>
      <c r="H90" s="75"/>
      <c r="J90" s="76"/>
      <c r="K90" s="56"/>
      <c r="L90" s="98"/>
      <c r="M90" s="8"/>
      <c r="N90" s="8"/>
      <c r="O90" s="37"/>
      <c r="Q90" s="16"/>
      <c r="R90" s="74"/>
      <c r="S90" s="202"/>
      <c r="T90" s="207"/>
      <c r="U90" s="8"/>
      <c r="V90" s="8"/>
      <c r="W90" s="37"/>
    </row>
    <row r="91" spans="7:23" ht="12.75">
      <c r="G91" s="55"/>
      <c r="H91" s="75"/>
      <c r="J91" s="76"/>
      <c r="K91" s="56"/>
      <c r="L91" s="98"/>
      <c r="M91" s="8"/>
      <c r="N91" s="8"/>
      <c r="O91" s="37"/>
      <c r="Q91" s="16"/>
      <c r="R91" s="74"/>
      <c r="S91" s="202"/>
      <c r="T91" s="207"/>
      <c r="U91" s="8"/>
      <c r="V91" s="8"/>
      <c r="W91" s="37"/>
    </row>
    <row r="92" spans="7:23" ht="12.75">
      <c r="G92" s="55"/>
      <c r="H92" s="75"/>
      <c r="J92" s="76"/>
      <c r="K92" s="56"/>
      <c r="L92" s="98"/>
      <c r="M92" s="8"/>
      <c r="N92" s="8"/>
      <c r="O92" s="37"/>
      <c r="Q92" s="16"/>
      <c r="R92" s="74"/>
      <c r="S92" s="202"/>
      <c r="T92" s="207"/>
      <c r="U92" s="8"/>
      <c r="V92" s="8"/>
      <c r="W92" s="37"/>
    </row>
    <row r="93" spans="7:23" ht="12.75">
      <c r="G93" s="55"/>
      <c r="H93" s="75"/>
      <c r="J93" s="76"/>
      <c r="K93" s="56"/>
      <c r="L93" s="98"/>
      <c r="M93" s="8"/>
      <c r="N93" s="8"/>
      <c r="O93" s="37"/>
      <c r="Q93" s="16"/>
      <c r="R93" s="74"/>
      <c r="S93" s="202"/>
      <c r="T93" s="207"/>
      <c r="U93" s="8"/>
      <c r="V93" s="8"/>
      <c r="W93" s="37"/>
    </row>
    <row r="94" spans="7:23" ht="12.75">
      <c r="G94" s="55"/>
      <c r="H94" s="75"/>
      <c r="J94" s="76"/>
      <c r="K94" s="56"/>
      <c r="L94" s="98"/>
      <c r="M94" s="8"/>
      <c r="N94" s="8"/>
      <c r="O94" s="37"/>
      <c r="Q94" s="16"/>
      <c r="R94" s="74"/>
      <c r="S94" s="202"/>
      <c r="T94" s="207"/>
      <c r="U94" s="8"/>
      <c r="V94" s="8"/>
      <c r="W94" s="37"/>
    </row>
    <row r="95" spans="7:23" ht="12.75">
      <c r="G95" s="55"/>
      <c r="H95" s="75"/>
      <c r="J95" s="76"/>
      <c r="K95" s="56"/>
      <c r="L95" s="98"/>
      <c r="M95" s="8"/>
      <c r="N95" s="8"/>
      <c r="O95" s="37"/>
      <c r="Q95" s="16"/>
      <c r="R95" s="74"/>
      <c r="S95" s="202"/>
      <c r="T95" s="207"/>
      <c r="U95" s="8"/>
      <c r="V95" s="8"/>
      <c r="W95" s="37"/>
    </row>
    <row r="96" spans="1:20" ht="12.75">
      <c r="A96"/>
      <c r="B96" s="19"/>
      <c r="C96"/>
      <c r="D96"/>
      <c r="E96" s="55"/>
      <c r="F96" s="55"/>
      <c r="G96" s="55"/>
      <c r="H96" s="75"/>
      <c r="J96" s="218"/>
      <c r="K96" s="218"/>
      <c r="L96" s="216"/>
      <c r="Q96" s="16"/>
      <c r="R96" s="203"/>
      <c r="S96" s="203"/>
      <c r="T96" s="208"/>
    </row>
    <row r="97" spans="1:20" ht="12.75">
      <c r="A97" s="1" t="s">
        <v>1</v>
      </c>
      <c r="B97" s="2"/>
      <c r="C97" s="3"/>
      <c r="D97" s="1"/>
      <c r="E97" s="55"/>
      <c r="F97" s="55"/>
      <c r="G97" s="55"/>
      <c r="H97" s="55"/>
      <c r="J97" s="218"/>
      <c r="K97" s="218"/>
      <c r="L97" s="216"/>
      <c r="R97" s="203"/>
      <c r="S97" s="203"/>
      <c r="T97" s="208"/>
    </row>
    <row r="98" spans="1:20" ht="12.75">
      <c r="A98" s="1"/>
      <c r="B98" s="4" t="s">
        <v>2</v>
      </c>
      <c r="C98" s="3"/>
      <c r="D98" s="1"/>
      <c r="E98" s="55"/>
      <c r="F98" s="55"/>
      <c r="G98" s="55"/>
      <c r="H98" s="55"/>
      <c r="J98" s="218"/>
      <c r="K98" s="218"/>
      <c r="L98" s="216"/>
      <c r="R98" s="203"/>
      <c r="S98" s="203"/>
      <c r="T98" s="208"/>
    </row>
    <row r="99" spans="1:20" ht="12.75">
      <c r="A99"/>
      <c r="B99"/>
      <c r="C99"/>
      <c r="D99"/>
      <c r="E99" s="55"/>
      <c r="F99" s="55"/>
      <c r="G99" s="55"/>
      <c r="H99" s="55"/>
      <c r="J99" s="218"/>
      <c r="K99" s="218"/>
      <c r="L99" s="216"/>
      <c r="R99" s="203"/>
      <c r="S99" s="203"/>
      <c r="T99" s="208"/>
    </row>
    <row r="100" spans="1:22" ht="12.75">
      <c r="A100" t="s">
        <v>29</v>
      </c>
      <c r="B100" s="19"/>
      <c r="C100"/>
      <c r="D100"/>
      <c r="E100" s="55"/>
      <c r="F100" s="55"/>
      <c r="G100" s="55"/>
      <c r="H100" s="75"/>
      <c r="J100" s="224"/>
      <c r="K100" s="218"/>
      <c r="L100" s="217"/>
      <c r="M100" s="16"/>
      <c r="N100" s="20"/>
      <c r="R100" s="75"/>
      <c r="S100" s="203"/>
      <c r="T100" s="107"/>
      <c r="U100" s="16"/>
      <c r="V100" s="20"/>
    </row>
    <row r="101" spans="1:22" ht="12.75">
      <c r="A101" t="s">
        <v>30</v>
      </c>
      <c r="B101" s="19"/>
      <c r="C101"/>
      <c r="D101"/>
      <c r="E101" s="55"/>
      <c r="F101" s="55"/>
      <c r="G101" s="55"/>
      <c r="H101" s="75"/>
      <c r="J101" s="224"/>
      <c r="K101" s="218"/>
      <c r="L101" s="217"/>
      <c r="M101" s="16"/>
      <c r="N101" s="20"/>
      <c r="R101" s="75"/>
      <c r="S101" s="203"/>
      <c r="T101" s="107"/>
      <c r="U101" s="16"/>
      <c r="V101" s="20"/>
    </row>
    <row r="102" spans="1:22" ht="12.75">
      <c r="A102" t="s">
        <v>25</v>
      </c>
      <c r="B102" s="19"/>
      <c r="C102"/>
      <c r="D102"/>
      <c r="E102" s="55"/>
      <c r="F102" s="55"/>
      <c r="G102" s="55"/>
      <c r="H102" s="75"/>
      <c r="J102" s="224"/>
      <c r="K102" s="218"/>
      <c r="L102" s="217"/>
      <c r="M102" s="16"/>
      <c r="N102" s="20"/>
      <c r="R102" s="75"/>
      <c r="S102" s="203"/>
      <c r="T102" s="107"/>
      <c r="U102" s="16"/>
      <c r="V102" s="20"/>
    </row>
    <row r="103" spans="1:22" ht="12.75">
      <c r="A103" t="s">
        <v>26</v>
      </c>
      <c r="B103" s="19"/>
      <c r="C103"/>
      <c r="D103"/>
      <c r="E103" s="55"/>
      <c r="F103" s="55"/>
      <c r="G103" s="55"/>
      <c r="H103" s="75"/>
      <c r="J103" s="224"/>
      <c r="K103" s="218"/>
      <c r="L103" s="217"/>
      <c r="M103" s="16"/>
      <c r="N103" s="20"/>
      <c r="R103" s="75"/>
      <c r="S103" s="203"/>
      <c r="T103" s="107"/>
      <c r="U103" s="16"/>
      <c r="V103" s="20"/>
    </row>
    <row r="104" spans="1:22" ht="12.75">
      <c r="A104"/>
      <c r="B104" s="19" t="s">
        <v>28</v>
      </c>
      <c r="C104"/>
      <c r="D104"/>
      <c r="E104" s="55"/>
      <c r="F104" s="55"/>
      <c r="G104" s="55"/>
      <c r="H104" s="75"/>
      <c r="J104" s="224"/>
      <c r="K104" s="218"/>
      <c r="L104" s="217"/>
      <c r="M104" s="16"/>
      <c r="N104" s="20"/>
      <c r="R104" s="75"/>
      <c r="S104" s="203"/>
      <c r="T104" s="107"/>
      <c r="U104" s="16"/>
      <c r="V104" s="20"/>
    </row>
    <row r="105" spans="1:20" ht="12.75">
      <c r="A105"/>
      <c r="B105"/>
      <c r="C105"/>
      <c r="D105"/>
      <c r="E105" s="55"/>
      <c r="F105" s="55"/>
      <c r="G105" s="55"/>
      <c r="H105" s="55"/>
      <c r="J105" s="218"/>
      <c r="K105" s="218"/>
      <c r="L105" s="216"/>
      <c r="R105" s="203"/>
      <c r="S105" s="203"/>
      <c r="T105" s="208"/>
    </row>
  </sheetData>
  <printOptions/>
  <pageMargins left="0.75" right="0.75" top="1" bottom="1" header="0.5" footer="0.5"/>
  <pageSetup horizontalDpi="300" verticalDpi="300" orientation="portrait" r:id="rId4"/>
  <drawing r:id="rId3"/>
  <legacyDrawing r:id="rId2"/>
</worksheet>
</file>

<file path=xl/worksheets/sheet6.xml><?xml version="1.0" encoding="utf-8"?>
<worksheet xmlns="http://schemas.openxmlformats.org/spreadsheetml/2006/main" xmlns:r="http://schemas.openxmlformats.org/officeDocument/2006/relationships">
  <dimension ref="A1:X100"/>
  <sheetViews>
    <sheetView workbookViewId="0" topLeftCell="A7">
      <selection activeCell="E41" sqref="E41"/>
    </sheetView>
  </sheetViews>
  <sheetFormatPr defaultColWidth="9.140625" defaultRowHeight="12.75"/>
  <cols>
    <col min="1" max="1" width="10.140625" style="11" customWidth="1"/>
    <col min="2" max="2" width="11.28125" style="8" customWidth="1"/>
    <col min="3" max="3" width="10.140625" style="8" customWidth="1"/>
    <col min="4" max="4" width="10.7109375" style="8" customWidth="1"/>
    <col min="5" max="5" width="11.57421875" style="53" bestFit="1" customWidth="1"/>
    <col min="6" max="7" width="11.140625" style="54" customWidth="1"/>
    <col min="8" max="8" width="13.28125" style="74" customWidth="1"/>
    <col min="9" max="9" width="4.7109375" style="0" customWidth="1"/>
    <col min="10" max="11" width="11.140625" style="57" customWidth="1"/>
    <col min="12" max="12" width="13.28125" style="103" customWidth="1"/>
    <col min="13" max="13" width="10.7109375" style="28" bestFit="1" customWidth="1"/>
    <col min="14" max="14" width="11.57421875" style="28" bestFit="1" customWidth="1"/>
    <col min="17" max="17" width="5.57421875" style="0" customWidth="1"/>
    <col min="18" max="19" width="11.140625" style="54" customWidth="1"/>
    <col min="20" max="20" width="13.28125" style="95" customWidth="1"/>
    <col min="21" max="21" width="10.7109375" style="0" bestFit="1" customWidth="1"/>
    <col min="22" max="22" width="11.57421875" style="0" bestFit="1" customWidth="1"/>
  </cols>
  <sheetData>
    <row r="1" spans="1:18" ht="12.75">
      <c r="A1" s="127" t="s">
        <v>330</v>
      </c>
      <c r="I1" s="17"/>
      <c r="J1" s="82" t="s">
        <v>217</v>
      </c>
      <c r="Q1" s="154"/>
      <c r="R1" s="79" t="s">
        <v>216</v>
      </c>
    </row>
    <row r="2" spans="1:22" ht="12.75">
      <c r="A2" s="34" t="s">
        <v>228</v>
      </c>
      <c r="B2" s="6"/>
      <c r="C2" s="7"/>
      <c r="D2" s="5"/>
      <c r="E2" s="5"/>
      <c r="F2" s="9"/>
      <c r="G2" s="9"/>
      <c r="I2" s="17"/>
      <c r="J2" s="82" t="s">
        <v>12</v>
      </c>
      <c r="K2" s="76"/>
      <c r="L2" s="98"/>
      <c r="M2" s="230"/>
      <c r="N2" s="230"/>
      <c r="Q2" s="154"/>
      <c r="R2" s="79" t="s">
        <v>12</v>
      </c>
      <c r="S2" s="74"/>
      <c r="T2" s="207"/>
      <c r="U2" s="5"/>
      <c r="V2" s="5"/>
    </row>
    <row r="3" spans="1:22" ht="12.75">
      <c r="A3" s="4" t="s">
        <v>229</v>
      </c>
      <c r="B3"/>
      <c r="C3"/>
      <c r="D3"/>
      <c r="E3" s="5"/>
      <c r="F3" s="9"/>
      <c r="G3" s="9"/>
      <c r="I3" s="17"/>
      <c r="J3" s="82" t="s">
        <v>12</v>
      </c>
      <c r="K3" s="56"/>
      <c r="L3" s="98"/>
      <c r="M3" s="230"/>
      <c r="N3" s="230"/>
      <c r="Q3" s="154"/>
      <c r="R3" s="79" t="s">
        <v>12</v>
      </c>
      <c r="S3" s="202"/>
      <c r="T3" s="207"/>
      <c r="U3" s="5"/>
      <c r="V3" s="5"/>
    </row>
    <row r="4" spans="1:22" ht="12.75">
      <c r="A4"/>
      <c r="B4" s="19"/>
      <c r="C4"/>
      <c r="D4"/>
      <c r="E4"/>
      <c r="F4"/>
      <c r="G4"/>
      <c r="H4" s="16"/>
      <c r="I4" s="16"/>
      <c r="J4" s="20"/>
      <c r="K4"/>
      <c r="L4" s="98"/>
      <c r="M4" s="230"/>
      <c r="N4" s="230"/>
      <c r="Q4" s="154"/>
      <c r="R4" s="79" t="s">
        <v>12</v>
      </c>
      <c r="S4" s="202"/>
      <c r="T4" s="207"/>
      <c r="U4" s="5"/>
      <c r="V4" s="5"/>
    </row>
    <row r="5" spans="5:23" ht="12.75">
      <c r="E5" s="8"/>
      <c r="F5" s="37"/>
      <c r="G5"/>
      <c r="H5" s="16"/>
      <c r="I5" s="16"/>
      <c r="J5" s="20"/>
      <c r="K5"/>
      <c r="L5" s="98"/>
      <c r="M5" s="25"/>
      <c r="N5" s="25"/>
      <c r="O5" s="37"/>
      <c r="Q5" s="154"/>
      <c r="R5" s="74"/>
      <c r="S5" s="202"/>
      <c r="T5" s="207"/>
      <c r="U5" s="8"/>
      <c r="V5" s="8"/>
      <c r="W5" s="37"/>
    </row>
    <row r="6" spans="5:23" ht="12.75">
      <c r="E6" s="8"/>
      <c r="F6" s="37"/>
      <c r="G6"/>
      <c r="H6" s="16"/>
      <c r="I6" s="16"/>
      <c r="J6" s="20"/>
      <c r="K6"/>
      <c r="L6" s="98"/>
      <c r="M6" s="25"/>
      <c r="N6" s="25"/>
      <c r="O6" s="37"/>
      <c r="Q6" s="154"/>
      <c r="R6" s="74"/>
      <c r="S6" s="202"/>
      <c r="T6" s="207"/>
      <c r="U6" s="8"/>
      <c r="V6" s="8"/>
      <c r="W6" s="37"/>
    </row>
    <row r="7" spans="5:23" ht="12.75">
      <c r="E7" s="8"/>
      <c r="F7" s="37"/>
      <c r="G7"/>
      <c r="H7" s="16"/>
      <c r="I7" s="16"/>
      <c r="J7" s="20"/>
      <c r="K7"/>
      <c r="L7" s="98"/>
      <c r="M7" s="25"/>
      <c r="N7" s="25"/>
      <c r="O7" s="37"/>
      <c r="Q7" s="154"/>
      <c r="R7" s="74"/>
      <c r="S7" s="202"/>
      <c r="T7" s="207"/>
      <c r="U7" s="8"/>
      <c r="V7" s="8"/>
      <c r="W7" s="37"/>
    </row>
    <row r="8" spans="5:23" ht="12.75">
      <c r="E8" s="8"/>
      <c r="F8" s="37"/>
      <c r="G8"/>
      <c r="H8" s="16"/>
      <c r="I8" s="16"/>
      <c r="J8" s="20"/>
      <c r="K8"/>
      <c r="L8" s="98"/>
      <c r="M8" s="25"/>
      <c r="N8" s="25"/>
      <c r="O8" s="37"/>
      <c r="Q8" s="154"/>
      <c r="R8" s="74"/>
      <c r="S8" s="202"/>
      <c r="T8" s="207"/>
      <c r="U8" s="8"/>
      <c r="V8" s="8"/>
      <c r="W8" s="37"/>
    </row>
    <row r="9" spans="5:23" ht="12.75">
      <c r="E9" s="8"/>
      <c r="F9" s="37"/>
      <c r="G9"/>
      <c r="H9" s="16"/>
      <c r="I9" s="16"/>
      <c r="J9" s="20"/>
      <c r="K9"/>
      <c r="L9" s="98"/>
      <c r="M9" s="25"/>
      <c r="N9" s="25"/>
      <c r="O9" s="37"/>
      <c r="Q9" s="154"/>
      <c r="R9" s="74"/>
      <c r="S9" s="202"/>
      <c r="T9" s="207"/>
      <c r="U9" s="8"/>
      <c r="V9" s="8"/>
      <c r="W9" s="37"/>
    </row>
    <row r="10" spans="5:23" ht="12.75">
      <c r="E10" s="8"/>
      <c r="F10" s="37"/>
      <c r="G10"/>
      <c r="H10" s="16"/>
      <c r="I10" s="16"/>
      <c r="J10" s="20"/>
      <c r="K10"/>
      <c r="L10" s="98"/>
      <c r="M10" s="25"/>
      <c r="N10" s="25"/>
      <c r="O10" s="37"/>
      <c r="Q10" s="154"/>
      <c r="R10" s="74"/>
      <c r="S10" s="202"/>
      <c r="T10" s="207"/>
      <c r="U10" s="8"/>
      <c r="V10" s="8"/>
      <c r="W10" s="37"/>
    </row>
    <row r="11" spans="5:23" ht="12.75">
      <c r="E11" s="8"/>
      <c r="F11" s="37"/>
      <c r="G11"/>
      <c r="H11" s="16"/>
      <c r="I11" s="16"/>
      <c r="J11" s="20"/>
      <c r="K11"/>
      <c r="L11" s="98"/>
      <c r="M11" s="25"/>
      <c r="N11" s="25"/>
      <c r="O11" s="37"/>
      <c r="Q11" s="154"/>
      <c r="R11" s="74"/>
      <c r="S11" s="202"/>
      <c r="T11" s="207"/>
      <c r="U11" s="8"/>
      <c r="V11" s="8"/>
      <c r="W11" s="37"/>
    </row>
    <row r="12" spans="5:23" ht="12.75">
      <c r="E12" s="8"/>
      <c r="F12" s="37"/>
      <c r="G12"/>
      <c r="H12" s="16"/>
      <c r="I12" s="16"/>
      <c r="J12" s="20"/>
      <c r="K12"/>
      <c r="L12" s="98"/>
      <c r="M12" s="25"/>
      <c r="N12" s="25"/>
      <c r="O12" s="37"/>
      <c r="Q12" s="154"/>
      <c r="R12" s="74"/>
      <c r="S12" s="202"/>
      <c r="T12" s="207"/>
      <c r="U12" s="8"/>
      <c r="V12" s="8"/>
      <c r="W12" s="37"/>
    </row>
    <row r="13" spans="1:23" ht="12.75">
      <c r="A13"/>
      <c r="B13" s="19"/>
      <c r="C13"/>
      <c r="D13"/>
      <c r="E13"/>
      <c r="F13"/>
      <c r="G13"/>
      <c r="H13" s="16"/>
      <c r="I13" s="16"/>
      <c r="J13" s="20"/>
      <c r="K13"/>
      <c r="L13" s="98"/>
      <c r="M13" s="25"/>
      <c r="N13" s="25"/>
      <c r="O13" s="37"/>
      <c r="Q13" s="154"/>
      <c r="R13" s="74"/>
      <c r="S13" s="202"/>
      <c r="T13" s="207"/>
      <c r="U13" s="8"/>
      <c r="V13" s="8"/>
      <c r="W13" s="37"/>
    </row>
    <row r="14" spans="1:20" ht="12.75">
      <c r="A14" s="1"/>
      <c r="B14" s="2"/>
      <c r="C14" s="3"/>
      <c r="D14" s="1"/>
      <c r="E14" s="1"/>
      <c r="F14" s="3"/>
      <c r="G14"/>
      <c r="H14"/>
      <c r="J14"/>
      <c r="K14"/>
      <c r="L14" s="216"/>
      <c r="Q14" s="154"/>
      <c r="R14" s="203"/>
      <c r="S14" s="203"/>
      <c r="T14" s="208"/>
    </row>
    <row r="15" spans="9:17" ht="12.75">
      <c r="I15" s="17"/>
      <c r="Q15" s="154"/>
    </row>
    <row r="16" spans="1:20" ht="13.5" thickBot="1">
      <c r="A16"/>
      <c r="B16"/>
      <c r="C16"/>
      <c r="D16"/>
      <c r="E16"/>
      <c r="F16"/>
      <c r="G16"/>
      <c r="H16"/>
      <c r="I16" s="17"/>
      <c r="J16" s="54" t="s">
        <v>296</v>
      </c>
      <c r="K16" s="79" t="s">
        <v>297</v>
      </c>
      <c r="L16"/>
      <c r="Q16" s="154"/>
      <c r="R16" s="54" t="s">
        <v>296</v>
      </c>
      <c r="S16" s="79" t="s">
        <v>297</v>
      </c>
      <c r="T16"/>
    </row>
    <row r="17" spans="1:19" ht="14.25" thickBot="1" thickTop="1">
      <c r="A17" s="174" t="s">
        <v>145</v>
      </c>
      <c r="B17" s="175"/>
      <c r="C17" s="175"/>
      <c r="D17" s="175"/>
      <c r="E17" s="115"/>
      <c r="F17" s="108"/>
      <c r="G17" s="108"/>
      <c r="H17" s="176"/>
      <c r="I17" s="17"/>
      <c r="J17" s="278" t="s">
        <v>298</v>
      </c>
      <c r="K17" s="79" t="s">
        <v>301</v>
      </c>
      <c r="L17" s="95"/>
      <c r="Q17" s="154"/>
      <c r="R17" s="278" t="s">
        <v>298</v>
      </c>
      <c r="S17" s="79" t="s">
        <v>302</v>
      </c>
    </row>
    <row r="18" spans="1:24" ht="14.25" thickBot="1" thickTop="1">
      <c r="A18" s="177" t="s">
        <v>215</v>
      </c>
      <c r="B18" s="178"/>
      <c r="C18" s="178"/>
      <c r="D18" s="178"/>
      <c r="E18" s="179"/>
      <c r="F18" s="162"/>
      <c r="G18" s="162"/>
      <c r="H18" s="180"/>
      <c r="I18" s="17"/>
      <c r="J18" s="278" t="s">
        <v>298</v>
      </c>
      <c r="K18" s="279">
        <f>ABS(22500/-25000)</f>
        <v>0.9</v>
      </c>
      <c r="L18" s="280" t="s">
        <v>331</v>
      </c>
      <c r="M18" s="284"/>
      <c r="N18" s="284"/>
      <c r="O18" s="281"/>
      <c r="P18" s="282"/>
      <c r="Q18" s="154"/>
      <c r="R18" s="278" t="s">
        <v>298</v>
      </c>
      <c r="S18" s="279">
        <f>ABS(22500/-25000)</f>
        <v>0.9</v>
      </c>
      <c r="T18" s="280" t="s">
        <v>331</v>
      </c>
      <c r="U18" s="281"/>
      <c r="V18" s="281"/>
      <c r="W18" s="281"/>
      <c r="X18" s="282"/>
    </row>
    <row r="19" spans="1:21" ht="14.25" thickBot="1" thickTop="1">
      <c r="A19" s="181" t="s">
        <v>214</v>
      </c>
      <c r="B19" s="196"/>
      <c r="C19" s="196"/>
      <c r="D19" s="196"/>
      <c r="E19" s="117"/>
      <c r="F19" s="110"/>
      <c r="G19" s="110"/>
      <c r="H19" s="185"/>
      <c r="I19" s="17"/>
      <c r="L19" s="28"/>
      <c r="Q19" s="154"/>
      <c r="T19" s="205"/>
      <c r="U19" s="28"/>
    </row>
    <row r="20" spans="1:21" ht="13.5" thickTop="1">
      <c r="A20" s="22" t="s">
        <v>12</v>
      </c>
      <c r="B20" s="23"/>
      <c r="C20" s="23"/>
      <c r="D20" s="23"/>
      <c r="E20" s="58"/>
      <c r="I20" s="17"/>
      <c r="J20" s="82" t="s">
        <v>217</v>
      </c>
      <c r="K20" s="56"/>
      <c r="L20" s="98"/>
      <c r="M20" s="25"/>
      <c r="Q20" s="154"/>
      <c r="R20" s="79" t="s">
        <v>216</v>
      </c>
      <c r="S20" s="202"/>
      <c r="T20" s="207"/>
      <c r="U20" s="25"/>
    </row>
    <row r="21" spans="1:23" ht="12.75">
      <c r="A21" s="13"/>
      <c r="B21" s="13" t="s">
        <v>306</v>
      </c>
      <c r="C21" s="13" t="s">
        <v>6</v>
      </c>
      <c r="D21" s="13" t="s">
        <v>307</v>
      </c>
      <c r="E21" s="84" t="s">
        <v>154</v>
      </c>
      <c r="I21" s="17"/>
      <c r="J21" s="219"/>
      <c r="K21" s="13" t="s">
        <v>306</v>
      </c>
      <c r="L21" s="13" t="s">
        <v>6</v>
      </c>
      <c r="M21" s="231" t="s">
        <v>307</v>
      </c>
      <c r="N21" s="219" t="s">
        <v>154</v>
      </c>
      <c r="O21" s="54"/>
      <c r="Q21" s="154"/>
      <c r="R21" s="84"/>
      <c r="S21" s="287" t="s">
        <v>306</v>
      </c>
      <c r="T21" s="287" t="s">
        <v>6</v>
      </c>
      <c r="U21" s="287" t="s">
        <v>307</v>
      </c>
      <c r="V21" s="291" t="s">
        <v>154</v>
      </c>
      <c r="W21" s="54"/>
    </row>
    <row r="22" spans="1:23" ht="13.5" thickBot="1">
      <c r="A22" s="15" t="s">
        <v>3</v>
      </c>
      <c r="B22" s="15" t="s">
        <v>5</v>
      </c>
      <c r="C22" s="15" t="s">
        <v>5</v>
      </c>
      <c r="D22" s="15" t="s">
        <v>5</v>
      </c>
      <c r="E22" s="85" t="s">
        <v>155</v>
      </c>
      <c r="I22" s="17"/>
      <c r="J22" s="220" t="s">
        <v>3</v>
      </c>
      <c r="K22" s="15" t="s">
        <v>5</v>
      </c>
      <c r="L22" s="15" t="s">
        <v>5</v>
      </c>
      <c r="M22" s="232" t="s">
        <v>5</v>
      </c>
      <c r="N22" s="220" t="s">
        <v>155</v>
      </c>
      <c r="O22" s="54"/>
      <c r="Q22" s="154"/>
      <c r="R22" s="85" t="s">
        <v>3</v>
      </c>
      <c r="S22" s="288" t="s">
        <v>5</v>
      </c>
      <c r="T22" s="288" t="s">
        <v>5</v>
      </c>
      <c r="U22" s="288" t="s">
        <v>5</v>
      </c>
      <c r="V22" s="292" t="s">
        <v>155</v>
      </c>
      <c r="W22" s="54"/>
    </row>
    <row r="23" spans="1:23" ht="14.25" thickBot="1" thickTop="1">
      <c r="A23" s="262">
        <v>0</v>
      </c>
      <c r="B23" s="270">
        <v>1000000</v>
      </c>
      <c r="C23" s="263">
        <v>0</v>
      </c>
      <c r="D23" s="101">
        <v>1100000</v>
      </c>
      <c r="E23" s="99" t="s">
        <v>12</v>
      </c>
      <c r="F23" s="101">
        <f>B23-D23</f>
        <v>-100000</v>
      </c>
      <c r="G23" s="151" t="s">
        <v>309</v>
      </c>
      <c r="H23" s="130"/>
      <c r="I23" s="17"/>
      <c r="J23" s="266">
        <v>0</v>
      </c>
      <c r="K23" s="271">
        <v>1000000</v>
      </c>
      <c r="L23" s="267">
        <v>0</v>
      </c>
      <c r="M23" s="226"/>
      <c r="N23" s="225" t="s">
        <v>12</v>
      </c>
      <c r="O23" s="128" t="s">
        <v>12</v>
      </c>
      <c r="Q23" s="154"/>
      <c r="R23" s="86">
        <v>0</v>
      </c>
      <c r="S23" s="272">
        <v>1000000</v>
      </c>
      <c r="T23" s="101">
        <v>0</v>
      </c>
      <c r="U23" s="101">
        <v>1100000</v>
      </c>
      <c r="V23" s="99" t="s">
        <v>12</v>
      </c>
      <c r="W23" s="128" t="s">
        <v>12</v>
      </c>
    </row>
    <row r="24" spans="1:23" ht="14.25" thickBot="1" thickTop="1">
      <c r="A24" s="15">
        <v>1</v>
      </c>
      <c r="B24" s="100">
        <v>975000</v>
      </c>
      <c r="C24" s="264">
        <v>25000</v>
      </c>
      <c r="D24" s="270">
        <v>1075000</v>
      </c>
      <c r="E24" s="265">
        <v>1000000</v>
      </c>
      <c r="F24" s="101">
        <f>B23-D24</f>
        <v>-75000</v>
      </c>
      <c r="G24" s="151" t="s">
        <v>160</v>
      </c>
      <c r="H24" s="130"/>
      <c r="I24" s="17"/>
      <c r="J24" s="220">
        <v>1</v>
      </c>
      <c r="K24" s="102">
        <v>975000</v>
      </c>
      <c r="L24" s="268">
        <v>22500</v>
      </c>
      <c r="M24" s="271">
        <v>1075000</v>
      </c>
      <c r="N24" s="289">
        <v>100000</v>
      </c>
      <c r="O24" s="128" t="s">
        <v>12</v>
      </c>
      <c r="Q24" s="154"/>
      <c r="R24" s="85">
        <v>1</v>
      </c>
      <c r="S24" s="100">
        <v>975000</v>
      </c>
      <c r="T24" s="100">
        <v>15000</v>
      </c>
      <c r="U24" s="273">
        <v>1075000</v>
      </c>
      <c r="V24" s="100">
        <v>100000</v>
      </c>
      <c r="W24" s="128" t="s">
        <v>12</v>
      </c>
    </row>
    <row r="25" spans="7:21" ht="13.5" thickTop="1">
      <c r="G25" s="63" t="s">
        <v>22</v>
      </c>
      <c r="I25" s="17"/>
      <c r="K25" s="76" t="s">
        <v>162</v>
      </c>
      <c r="Q25" s="154"/>
      <c r="S25" s="74" t="s">
        <v>218</v>
      </c>
      <c r="U25" s="28"/>
    </row>
    <row r="26" spans="1:24" ht="12.75">
      <c r="A26" s="12"/>
      <c r="B26" s="10"/>
      <c r="C26" s="10"/>
      <c r="D26" s="10"/>
      <c r="E26" s="59"/>
      <c r="F26" s="60"/>
      <c r="G26" s="60"/>
      <c r="H26" s="77"/>
      <c r="I26" s="17"/>
      <c r="J26" s="87"/>
      <c r="K26" s="87"/>
      <c r="L26" s="104"/>
      <c r="M26" s="170"/>
      <c r="N26" s="170"/>
      <c r="O26" s="198"/>
      <c r="P26" s="198"/>
      <c r="Q26" s="154"/>
      <c r="R26" s="60"/>
      <c r="S26" s="60"/>
      <c r="T26" s="209"/>
      <c r="U26" s="198"/>
      <c r="V26" s="198"/>
      <c r="W26" s="198"/>
      <c r="X26" s="198"/>
    </row>
    <row r="27" spans="1:21" ht="12.75">
      <c r="A27" s="27" t="s">
        <v>7</v>
      </c>
      <c r="B27" s="29"/>
      <c r="C27" s="29"/>
      <c r="D27" s="29"/>
      <c r="E27" s="61"/>
      <c r="F27" s="62" t="s">
        <v>9</v>
      </c>
      <c r="G27" s="62" t="s">
        <v>10</v>
      </c>
      <c r="H27" s="62" t="s">
        <v>11</v>
      </c>
      <c r="I27" s="17"/>
      <c r="J27" s="88" t="s">
        <v>9</v>
      </c>
      <c r="K27" s="88" t="s">
        <v>10</v>
      </c>
      <c r="L27" s="105" t="s">
        <v>11</v>
      </c>
      <c r="Q27" s="154"/>
      <c r="R27" s="164" t="s">
        <v>9</v>
      </c>
      <c r="S27" s="164" t="s">
        <v>10</v>
      </c>
      <c r="T27" s="206" t="s">
        <v>11</v>
      </c>
      <c r="U27" s="28"/>
    </row>
    <row r="28" spans="1:21" ht="12.75">
      <c r="A28" s="27">
        <v>0</v>
      </c>
      <c r="B28" s="21" t="s">
        <v>150</v>
      </c>
      <c r="C28" s="27"/>
      <c r="D28" s="27"/>
      <c r="E28" s="63"/>
      <c r="F28" s="64" t="s">
        <v>12</v>
      </c>
      <c r="G28" s="64"/>
      <c r="H28" s="63" t="s">
        <v>12</v>
      </c>
      <c r="I28" s="17"/>
      <c r="J28" s="89" t="s">
        <v>12</v>
      </c>
      <c r="K28" s="89"/>
      <c r="L28" s="103" t="s">
        <v>12</v>
      </c>
      <c r="Q28" s="154"/>
      <c r="R28" s="158" t="s">
        <v>12</v>
      </c>
      <c r="S28" s="158"/>
      <c r="T28" s="95" t="s">
        <v>12</v>
      </c>
      <c r="U28" s="28"/>
    </row>
    <row r="29" spans="1:21" ht="13.5" customHeight="1">
      <c r="A29" s="27"/>
      <c r="B29" s="30"/>
      <c r="C29" s="27"/>
      <c r="D29" s="27"/>
      <c r="E29" s="63"/>
      <c r="F29" s="65"/>
      <c r="G29" s="65"/>
      <c r="H29" s="63"/>
      <c r="I29" s="17"/>
      <c r="J29" s="90"/>
      <c r="K29" s="90"/>
      <c r="Q29" s="154"/>
      <c r="R29" s="160"/>
      <c r="S29" s="160"/>
      <c r="U29" s="28"/>
    </row>
    <row r="30" spans="1:21" ht="13.5" customHeight="1">
      <c r="A30" s="27">
        <v>0</v>
      </c>
      <c r="B30" s="21" t="s">
        <v>39</v>
      </c>
      <c r="C30" s="27"/>
      <c r="D30" s="27"/>
      <c r="E30" s="63"/>
      <c r="F30" s="65">
        <f>C23</f>
        <v>0</v>
      </c>
      <c r="G30" s="65"/>
      <c r="H30" s="63">
        <f>F30-G30</f>
        <v>0</v>
      </c>
      <c r="I30" s="17"/>
      <c r="J30" s="90">
        <f>C23</f>
        <v>0</v>
      </c>
      <c r="K30" s="90"/>
      <c r="L30" s="103">
        <f>J30-K30</f>
        <v>0</v>
      </c>
      <c r="Q30" s="154"/>
      <c r="R30" s="160">
        <f>T23</f>
        <v>0</v>
      </c>
      <c r="S30" s="160"/>
      <c r="T30" s="95">
        <f>R30-S30</f>
        <v>0</v>
      </c>
      <c r="U30" s="28"/>
    </row>
    <row r="31" spans="1:21" ht="13.5" customHeight="1">
      <c r="A31" s="27"/>
      <c r="B31" s="21" t="s">
        <v>151</v>
      </c>
      <c r="C31" s="27"/>
      <c r="D31" s="27"/>
      <c r="E31" s="63"/>
      <c r="F31" s="65"/>
      <c r="G31" s="65">
        <f>F30</f>
        <v>0</v>
      </c>
      <c r="H31" s="63">
        <f>F31-G31</f>
        <v>0</v>
      </c>
      <c r="I31" s="17"/>
      <c r="J31" s="90"/>
      <c r="K31" s="90">
        <f>J30</f>
        <v>0</v>
      </c>
      <c r="L31" s="103">
        <f>J31-K31</f>
        <v>0</v>
      </c>
      <c r="Q31" s="154"/>
      <c r="R31" s="160"/>
      <c r="S31" s="160">
        <f>R30</f>
        <v>0</v>
      </c>
      <c r="T31" s="95">
        <f>R31-S31</f>
        <v>0</v>
      </c>
      <c r="U31" s="28"/>
    </row>
    <row r="32" spans="1:21" ht="13.5" customHeight="1">
      <c r="A32" s="27"/>
      <c r="B32" s="30" t="s">
        <v>17</v>
      </c>
      <c r="C32" s="27"/>
      <c r="D32" s="27"/>
      <c r="E32" s="63"/>
      <c r="F32" s="66"/>
      <c r="G32" s="66"/>
      <c r="H32" s="63"/>
      <c r="I32" s="17"/>
      <c r="J32" s="91"/>
      <c r="K32" s="91"/>
      <c r="Q32" s="154"/>
      <c r="R32" s="161"/>
      <c r="S32" s="161"/>
      <c r="U32" s="28"/>
    </row>
    <row r="33" spans="1:21" ht="12.75">
      <c r="A33" s="27"/>
      <c r="B33" s="22"/>
      <c r="C33" s="23"/>
      <c r="D33" s="23"/>
      <c r="E33" s="58"/>
      <c r="F33" s="67"/>
      <c r="G33" s="67"/>
      <c r="H33" s="63"/>
      <c r="I33" s="17"/>
      <c r="J33" s="92"/>
      <c r="K33" s="92"/>
      <c r="Q33" s="154"/>
      <c r="R33" s="162"/>
      <c r="S33" s="162"/>
      <c r="U33" s="28"/>
    </row>
    <row r="34" spans="1:24" ht="12.75">
      <c r="A34" s="31"/>
      <c r="B34" s="32"/>
      <c r="C34" s="33"/>
      <c r="D34" s="33"/>
      <c r="E34" s="68"/>
      <c r="F34" s="69"/>
      <c r="G34" s="69"/>
      <c r="H34" s="78"/>
      <c r="I34" s="17"/>
      <c r="J34" s="93"/>
      <c r="K34" s="93"/>
      <c r="L34" s="106"/>
      <c r="M34" s="199"/>
      <c r="N34" s="199"/>
      <c r="O34" s="156"/>
      <c r="P34" s="156"/>
      <c r="Q34" s="154"/>
      <c r="R34" s="163"/>
      <c r="S34" s="163"/>
      <c r="T34" s="169"/>
      <c r="U34" s="199"/>
      <c r="V34" s="156"/>
      <c r="W34" s="156"/>
      <c r="X34" s="156"/>
    </row>
    <row r="35" spans="1:21" ht="12.75">
      <c r="A35" s="27"/>
      <c r="B35" s="22"/>
      <c r="C35" s="23"/>
      <c r="D35" s="23"/>
      <c r="E35" s="58"/>
      <c r="F35" s="67"/>
      <c r="G35" s="63" t="s">
        <v>22</v>
      </c>
      <c r="H35" s="63"/>
      <c r="I35" s="17"/>
      <c r="K35" s="76" t="s">
        <v>162</v>
      </c>
      <c r="Q35" s="154"/>
      <c r="S35" s="74" t="s">
        <v>162</v>
      </c>
      <c r="U35" s="28"/>
    </row>
    <row r="36" spans="1:21" ht="12.75">
      <c r="A36" s="27" t="s">
        <v>7</v>
      </c>
      <c r="B36" s="29"/>
      <c r="C36" s="29"/>
      <c r="D36" s="61" t="s">
        <v>12</v>
      </c>
      <c r="E36" s="61"/>
      <c r="F36" s="62" t="s">
        <v>9</v>
      </c>
      <c r="G36" s="62" t="s">
        <v>10</v>
      </c>
      <c r="H36" s="146" t="s">
        <v>11</v>
      </c>
      <c r="I36" s="17"/>
      <c r="J36" s="88" t="s">
        <v>9</v>
      </c>
      <c r="K36" s="88" t="s">
        <v>10</v>
      </c>
      <c r="L36" s="149" t="s">
        <v>11</v>
      </c>
      <c r="Q36" s="154"/>
      <c r="R36" s="164" t="s">
        <v>9</v>
      </c>
      <c r="S36" s="164" t="s">
        <v>10</v>
      </c>
      <c r="T36" s="165" t="s">
        <v>11</v>
      </c>
      <c r="U36" s="24"/>
    </row>
    <row r="37" spans="1:21" ht="13.5" thickBot="1">
      <c r="A37" s="27"/>
      <c r="B37" s="30"/>
      <c r="C37" s="23"/>
      <c r="D37" s="23"/>
      <c r="E37" s="58"/>
      <c r="F37" s="65"/>
      <c r="G37" s="65"/>
      <c r="H37" s="145"/>
      <c r="I37" s="17"/>
      <c r="J37" s="90"/>
      <c r="K37" s="90"/>
      <c r="L37" s="150"/>
      <c r="Q37" s="154"/>
      <c r="R37" s="160"/>
      <c r="S37" s="160"/>
      <c r="T37" s="167"/>
      <c r="U37" s="24"/>
    </row>
    <row r="38" spans="1:24" ht="14.25" thickBot="1" thickTop="1">
      <c r="A38" s="39">
        <v>1</v>
      </c>
      <c r="B38" s="40" t="s">
        <v>39</v>
      </c>
      <c r="C38" s="39"/>
      <c r="D38" s="39"/>
      <c r="E38" s="70"/>
      <c r="F38" s="252">
        <f>C24</f>
        <v>25000</v>
      </c>
      <c r="G38" s="277">
        <v>0</v>
      </c>
      <c r="H38" s="145">
        <f>H30+F38-G38</f>
        <v>25000</v>
      </c>
      <c r="I38" s="17"/>
      <c r="J38" s="253">
        <f>L24</f>
        <v>22500</v>
      </c>
      <c r="K38" s="222"/>
      <c r="L38" s="150">
        <f>L30+J38-K38</f>
        <v>22500</v>
      </c>
      <c r="M38" s="138" t="s">
        <v>39</v>
      </c>
      <c r="N38" s="222"/>
      <c r="O38" s="42"/>
      <c r="P38" s="42"/>
      <c r="Q38" s="154"/>
      <c r="R38" s="255">
        <f>T24</f>
        <v>15000</v>
      </c>
      <c r="S38" s="204"/>
      <c r="T38" s="167">
        <f>T30+R38-S38</f>
        <v>15000</v>
      </c>
      <c r="U38" s="191" t="s">
        <v>39</v>
      </c>
      <c r="V38" s="42"/>
      <c r="W38" s="42"/>
      <c r="X38" s="42"/>
    </row>
    <row r="39" spans="1:24" ht="14.25" thickBot="1" thickTop="1">
      <c r="A39" s="39"/>
      <c r="B39" s="40" t="s">
        <v>153</v>
      </c>
      <c r="C39" s="39"/>
      <c r="D39" s="39"/>
      <c r="E39" s="70"/>
      <c r="F39" s="201"/>
      <c r="G39" s="42"/>
      <c r="H39" s="145">
        <f>F39-G39</f>
        <v>0</v>
      </c>
      <c r="I39" s="17"/>
      <c r="J39" s="275">
        <v>2500</v>
      </c>
      <c r="K39" s="222"/>
      <c r="L39" s="150">
        <f>J39-K39</f>
        <v>2500</v>
      </c>
      <c r="M39" s="138" t="s">
        <v>153</v>
      </c>
      <c r="N39" s="222"/>
      <c r="O39" s="42"/>
      <c r="P39" s="42"/>
      <c r="Q39" s="154"/>
      <c r="R39" s="204"/>
      <c r="S39" s="274">
        <f>R38</f>
        <v>15000</v>
      </c>
      <c r="T39" s="167">
        <f>R39-S39</f>
        <v>-15000</v>
      </c>
      <c r="U39" s="191" t="s">
        <v>153</v>
      </c>
      <c r="V39" s="42"/>
      <c r="W39" s="42"/>
      <c r="X39" s="42"/>
    </row>
    <row r="40" spans="1:24" ht="14.25" thickBot="1" thickTop="1">
      <c r="A40" s="39"/>
      <c r="B40" s="40" t="s">
        <v>151</v>
      </c>
      <c r="C40" s="39"/>
      <c r="D40" s="39"/>
      <c r="E40" s="42"/>
      <c r="F40" s="42"/>
      <c r="G40" s="252">
        <f>C24</f>
        <v>25000</v>
      </c>
      <c r="H40" s="145">
        <f>H31+F40-G40</f>
        <v>-25000</v>
      </c>
      <c r="I40" s="17"/>
      <c r="J40" s="222"/>
      <c r="K40" s="253">
        <v>25000</v>
      </c>
      <c r="L40" s="150">
        <f>L31+J40-K40</f>
        <v>-25000</v>
      </c>
      <c r="M40" s="138" t="s">
        <v>151</v>
      </c>
      <c r="N40" s="222"/>
      <c r="O40" s="42"/>
      <c r="P40" s="42"/>
      <c r="Q40" s="154"/>
      <c r="R40" s="204"/>
      <c r="S40" s="274">
        <v>0</v>
      </c>
      <c r="T40" s="167">
        <f>T31+R40-S40</f>
        <v>0</v>
      </c>
      <c r="U40" s="191" t="s">
        <v>151</v>
      </c>
      <c r="V40" s="42"/>
      <c r="W40" s="42"/>
      <c r="X40" s="42"/>
    </row>
    <row r="41" spans="1:21" ht="13.5" thickTop="1">
      <c r="A41" s="27"/>
      <c r="B41" s="30" t="s">
        <v>40</v>
      </c>
      <c r="C41" s="27"/>
      <c r="D41" s="27"/>
      <c r="E41" s="63"/>
      <c r="F41" s="65"/>
      <c r="G41" s="65" t="s">
        <v>12</v>
      </c>
      <c r="H41" s="145"/>
      <c r="I41" s="17"/>
      <c r="J41" s="90"/>
      <c r="K41" s="90"/>
      <c r="L41" s="150"/>
      <c r="M41" s="134" t="s">
        <v>40</v>
      </c>
      <c r="Q41" s="154"/>
      <c r="R41" s="160"/>
      <c r="S41" s="160"/>
      <c r="T41" s="167"/>
      <c r="U41" s="190" t="s">
        <v>40</v>
      </c>
    </row>
    <row r="42" spans="1:21" ht="12.75">
      <c r="A42" s="27"/>
      <c r="B42" s="30"/>
      <c r="C42" s="27"/>
      <c r="D42" s="27"/>
      <c r="E42" s="63"/>
      <c r="F42" s="65"/>
      <c r="G42" s="65"/>
      <c r="H42" s="145"/>
      <c r="I42" s="17"/>
      <c r="J42" s="90"/>
      <c r="K42" s="90"/>
      <c r="L42" s="150"/>
      <c r="M42" s="134"/>
      <c r="Q42" s="154"/>
      <c r="R42" s="160"/>
      <c r="S42" s="160"/>
      <c r="T42" s="167"/>
      <c r="U42" s="190"/>
    </row>
    <row r="43" spans="1:21" ht="12.75">
      <c r="A43" s="27">
        <v>1</v>
      </c>
      <c r="B43" s="21" t="s">
        <v>4</v>
      </c>
      <c r="C43" s="38" t="s">
        <v>230</v>
      </c>
      <c r="D43" s="27"/>
      <c r="E43"/>
      <c r="F43" s="65"/>
      <c r="G43" s="65"/>
      <c r="H43" s="145">
        <f>B23</f>
        <v>1000000</v>
      </c>
      <c r="I43" s="17"/>
      <c r="J43" s="90"/>
      <c r="K43" s="90"/>
      <c r="L43" s="150">
        <f>H43</f>
        <v>1000000</v>
      </c>
      <c r="M43" s="26" t="s">
        <v>4</v>
      </c>
      <c r="Q43" s="154"/>
      <c r="R43" s="160" t="s">
        <v>12</v>
      </c>
      <c r="S43" s="160"/>
      <c r="T43" s="167">
        <f>S23</f>
        <v>1000000</v>
      </c>
      <c r="U43" s="38" t="s">
        <v>4</v>
      </c>
    </row>
    <row r="44" spans="1:21" ht="12.75">
      <c r="A44" s="27"/>
      <c r="B44" s="21" t="s">
        <v>13</v>
      </c>
      <c r="C44" s="38" t="s">
        <v>230</v>
      </c>
      <c r="D44" s="27"/>
      <c r="E44" s="63"/>
      <c r="F44" s="65"/>
      <c r="G44"/>
      <c r="H44" s="145">
        <v>0</v>
      </c>
      <c r="I44" s="17"/>
      <c r="J44" s="90"/>
      <c r="K44" s="90"/>
      <c r="L44" s="150">
        <v>0</v>
      </c>
      <c r="M44" s="26" t="s">
        <v>13</v>
      </c>
      <c r="Q44" s="154"/>
      <c r="R44" s="160"/>
      <c r="S44" s="160" t="s">
        <v>12</v>
      </c>
      <c r="T44" s="167">
        <v>0</v>
      </c>
      <c r="U44" s="38" t="s">
        <v>13</v>
      </c>
    </row>
    <row r="45" spans="1:21" ht="12.75">
      <c r="A45" s="27"/>
      <c r="B45" s="30" t="s">
        <v>231</v>
      </c>
      <c r="C45" s="27"/>
      <c r="D45" s="27"/>
      <c r="E45" s="63"/>
      <c r="F45" s="65"/>
      <c r="G45" s="65"/>
      <c r="H45" s="145"/>
      <c r="I45" s="17"/>
      <c r="J45" s="90"/>
      <c r="K45" s="90"/>
      <c r="L45" s="150"/>
      <c r="M45" s="134" t="s">
        <v>231</v>
      </c>
      <c r="Q45" s="154"/>
      <c r="R45" s="160"/>
      <c r="S45" s="160"/>
      <c r="T45" s="167"/>
      <c r="U45" s="190" t="s">
        <v>231</v>
      </c>
    </row>
    <row r="46" spans="1:21" ht="12.75">
      <c r="A46" s="27"/>
      <c r="B46" s="22"/>
      <c r="C46" s="23"/>
      <c r="D46" s="23"/>
      <c r="E46" s="58"/>
      <c r="F46" s="65"/>
      <c r="G46" s="65"/>
      <c r="H46" s="145"/>
      <c r="I46" s="17"/>
      <c r="J46" s="90"/>
      <c r="K46" s="90"/>
      <c r="L46" s="150"/>
      <c r="M46" s="135"/>
      <c r="Q46" s="154"/>
      <c r="R46" s="160"/>
      <c r="S46" s="160"/>
      <c r="T46" s="167"/>
      <c r="U46" s="192"/>
    </row>
    <row r="47" spans="1:21" ht="12.75">
      <c r="A47" s="27">
        <v>1</v>
      </c>
      <c r="B47" s="21" t="s">
        <v>13</v>
      </c>
      <c r="C47" s="23"/>
      <c r="D47" s="23"/>
      <c r="E47" s="58"/>
      <c r="F47" s="65">
        <f>D24</f>
        <v>1075000</v>
      </c>
      <c r="G47" s="65"/>
      <c r="H47" s="145">
        <f>F47+H44-G47</f>
        <v>1075000</v>
      </c>
      <c r="I47" s="17"/>
      <c r="J47" s="90">
        <f>M24</f>
        <v>1075000</v>
      </c>
      <c r="K47" s="90"/>
      <c r="L47" s="150">
        <f>J47+L44-K47</f>
        <v>1075000</v>
      </c>
      <c r="M47" s="26" t="s">
        <v>13</v>
      </c>
      <c r="Q47" s="154"/>
      <c r="R47" s="160">
        <f>U24</f>
        <v>1075000</v>
      </c>
      <c r="S47" s="160"/>
      <c r="T47" s="167">
        <f>R47+T44-S47</f>
        <v>1075000</v>
      </c>
      <c r="U47" s="38" t="s">
        <v>13</v>
      </c>
    </row>
    <row r="48" spans="1:21" ht="12.75">
      <c r="A48" s="27"/>
      <c r="B48" s="21" t="s">
        <v>14</v>
      </c>
      <c r="C48" s="23"/>
      <c r="D48" s="23"/>
      <c r="E48" s="58"/>
      <c r="F48" s="65"/>
      <c r="G48" s="65">
        <f>F47</f>
        <v>1075000</v>
      </c>
      <c r="H48" s="145">
        <f>H34+F48-G48</f>
        <v>-1075000</v>
      </c>
      <c r="I48" s="17"/>
      <c r="J48" s="90"/>
      <c r="K48" s="90">
        <f>J47</f>
        <v>1075000</v>
      </c>
      <c r="L48" s="150">
        <f>L34+J48-K48</f>
        <v>-1075000</v>
      </c>
      <c r="M48" s="26" t="s">
        <v>14</v>
      </c>
      <c r="Q48" s="154"/>
      <c r="R48" s="160"/>
      <c r="S48" s="160">
        <f>R47</f>
        <v>1075000</v>
      </c>
      <c r="T48" s="167">
        <f>T34+R48-S48</f>
        <v>-1075000</v>
      </c>
      <c r="U48" s="38" t="s">
        <v>14</v>
      </c>
    </row>
    <row r="49" spans="1:21" ht="12.75">
      <c r="A49" s="27"/>
      <c r="B49" s="30" t="s">
        <v>15</v>
      </c>
      <c r="C49" s="23"/>
      <c r="D49" s="23"/>
      <c r="E49" s="58"/>
      <c r="F49" s="65"/>
      <c r="G49" s="65"/>
      <c r="H49" s="145"/>
      <c r="I49" s="17"/>
      <c r="J49" s="90"/>
      <c r="K49" s="90"/>
      <c r="L49" s="150"/>
      <c r="M49" s="134" t="s">
        <v>15</v>
      </c>
      <c r="Q49" s="154"/>
      <c r="R49" s="160"/>
      <c r="S49" s="160"/>
      <c r="T49" s="167"/>
      <c r="U49" s="190" t="s">
        <v>15</v>
      </c>
    </row>
    <row r="50" spans="1:21" ht="12.75">
      <c r="A50" s="27"/>
      <c r="B50" s="23"/>
      <c r="C50" s="23"/>
      <c r="D50" s="23"/>
      <c r="E50" s="58"/>
      <c r="F50" s="65"/>
      <c r="G50" s="65"/>
      <c r="H50" s="145"/>
      <c r="I50" s="17"/>
      <c r="J50" s="90"/>
      <c r="K50" s="90"/>
      <c r="L50" s="150"/>
      <c r="M50" s="25"/>
      <c r="Q50" s="154"/>
      <c r="R50" s="160"/>
      <c r="S50" s="160"/>
      <c r="T50" s="167"/>
      <c r="U50" s="173"/>
    </row>
    <row r="51" spans="1:21" ht="12.75">
      <c r="A51" s="27">
        <v>1</v>
      </c>
      <c r="B51" s="21" t="s">
        <v>16</v>
      </c>
      <c r="C51" s="27"/>
      <c r="D51" s="23"/>
      <c r="E51" s="58"/>
      <c r="F51" s="65">
        <f>H43</f>
        <v>1000000</v>
      </c>
      <c r="G51" s="65"/>
      <c r="H51" s="145">
        <f>F51-G51</f>
        <v>1000000</v>
      </c>
      <c r="I51" s="17"/>
      <c r="J51" s="90">
        <f>L43</f>
        <v>1000000</v>
      </c>
      <c r="K51" s="90"/>
      <c r="L51" s="150">
        <f>J51-K51</f>
        <v>1000000</v>
      </c>
      <c r="M51" s="26" t="s">
        <v>16</v>
      </c>
      <c r="Q51" s="154"/>
      <c r="R51" s="160">
        <f>T43</f>
        <v>1000000</v>
      </c>
      <c r="S51" s="160"/>
      <c r="T51" s="167">
        <f>R51-S51</f>
        <v>1000000</v>
      </c>
      <c r="U51" s="38" t="s">
        <v>16</v>
      </c>
    </row>
    <row r="52" spans="1:21" ht="12.75">
      <c r="A52" s="27"/>
      <c r="B52" s="21" t="s">
        <v>4</v>
      </c>
      <c r="C52" s="27"/>
      <c r="D52" s="23"/>
      <c r="E52" s="58"/>
      <c r="F52" s="65"/>
      <c r="G52" s="65">
        <f>H43</f>
        <v>1000000</v>
      </c>
      <c r="H52" s="145">
        <f>H43-G52</f>
        <v>0</v>
      </c>
      <c r="I52" s="17"/>
      <c r="J52" s="90"/>
      <c r="K52" s="90">
        <f>L43</f>
        <v>1000000</v>
      </c>
      <c r="L52" s="150">
        <f>L43-K52</f>
        <v>0</v>
      </c>
      <c r="M52" s="26" t="s">
        <v>4</v>
      </c>
      <c r="Q52" s="154"/>
      <c r="R52" s="160"/>
      <c r="S52" s="160">
        <f>T43</f>
        <v>1000000</v>
      </c>
      <c r="T52" s="167">
        <f>T43-S52</f>
        <v>0</v>
      </c>
      <c r="U52" s="38" t="s">
        <v>4</v>
      </c>
    </row>
    <row r="53" spans="1:21" ht="12.75">
      <c r="A53" s="27"/>
      <c r="B53" s="30" t="s">
        <v>15</v>
      </c>
      <c r="C53" s="23"/>
      <c r="D53" s="23"/>
      <c r="E53" s="58"/>
      <c r="F53" s="65"/>
      <c r="G53" s="65"/>
      <c r="H53" s="145"/>
      <c r="I53" s="17"/>
      <c r="J53" s="90"/>
      <c r="K53" s="90"/>
      <c r="L53" s="150"/>
      <c r="M53" s="134" t="s">
        <v>15</v>
      </c>
      <c r="Q53" s="154"/>
      <c r="R53" s="160"/>
      <c r="S53" s="160"/>
      <c r="T53" s="167"/>
      <c r="U53" s="190" t="s">
        <v>15</v>
      </c>
    </row>
    <row r="54" spans="1:21" ht="12.75">
      <c r="A54" s="27"/>
      <c r="B54" s="23"/>
      <c r="C54" s="23"/>
      <c r="D54" s="23"/>
      <c r="E54" s="58"/>
      <c r="F54" s="65"/>
      <c r="G54" s="65"/>
      <c r="H54" s="145"/>
      <c r="I54" s="17"/>
      <c r="J54" s="90"/>
      <c r="K54" s="90"/>
      <c r="L54" s="150"/>
      <c r="M54" s="25"/>
      <c r="Q54" s="154"/>
      <c r="R54" s="160"/>
      <c r="S54" s="160"/>
      <c r="T54" s="167"/>
      <c r="U54" s="173"/>
    </row>
    <row r="55" spans="1:21" ht="12.75">
      <c r="A55" s="27">
        <v>1</v>
      </c>
      <c r="B55" s="21" t="s">
        <v>13</v>
      </c>
      <c r="C55" s="23"/>
      <c r="D55" s="23"/>
      <c r="E55" s="58"/>
      <c r="F55" s="214">
        <f>C24</f>
        <v>25000</v>
      </c>
      <c r="G55"/>
      <c r="H55" s="145">
        <f>H47+F55-G55</f>
        <v>1100000</v>
      </c>
      <c r="I55" s="17"/>
      <c r="J55" s="217">
        <f>L24</f>
        <v>22500</v>
      </c>
      <c r="K55" s="90"/>
      <c r="L55" s="150">
        <f>L47+J55-K55</f>
        <v>1097500</v>
      </c>
      <c r="M55" s="26" t="s">
        <v>13</v>
      </c>
      <c r="Q55" s="154"/>
      <c r="R55" s="217">
        <f>T24</f>
        <v>15000</v>
      </c>
      <c r="S55" s="90"/>
      <c r="T55" s="150">
        <f>T47+R55-S55</f>
        <v>1090000</v>
      </c>
      <c r="U55" s="38" t="s">
        <v>13</v>
      </c>
    </row>
    <row r="56" spans="1:21" ht="12.75">
      <c r="A56" s="27"/>
      <c r="B56" s="21" t="s">
        <v>39</v>
      </c>
      <c r="C56" s="23"/>
      <c r="D56" s="23"/>
      <c r="E56"/>
      <c r="F56"/>
      <c r="G56" s="215">
        <f>H38</f>
        <v>25000</v>
      </c>
      <c r="H56" s="145">
        <f>H38+F56-G56</f>
        <v>0</v>
      </c>
      <c r="I56" s="17"/>
      <c r="J56" s="90"/>
      <c r="K56" s="90">
        <f>L38</f>
        <v>22500</v>
      </c>
      <c r="L56" s="150">
        <f>L38+J56-K56</f>
        <v>0</v>
      </c>
      <c r="M56" s="26" t="s">
        <v>39</v>
      </c>
      <c r="Q56" s="154"/>
      <c r="R56" s="90"/>
      <c r="S56" s="90">
        <f>T38</f>
        <v>15000</v>
      </c>
      <c r="T56" s="150">
        <f>T38+R56-S56</f>
        <v>0</v>
      </c>
      <c r="U56" s="38" t="s">
        <v>39</v>
      </c>
    </row>
    <row r="57" spans="1:21" ht="12.75">
      <c r="A57" s="27"/>
      <c r="B57" s="30" t="s">
        <v>38</v>
      </c>
      <c r="C57" s="23"/>
      <c r="D57" s="23"/>
      <c r="E57" s="58"/>
      <c r="F57" s="65"/>
      <c r="G57" s="65"/>
      <c r="H57" s="145"/>
      <c r="I57" s="17"/>
      <c r="J57" s="90"/>
      <c r="K57" s="90"/>
      <c r="L57" s="150"/>
      <c r="M57" s="134" t="s">
        <v>38</v>
      </c>
      <c r="Q57" s="154"/>
      <c r="R57" s="160"/>
      <c r="S57" s="160"/>
      <c r="T57" s="167"/>
      <c r="U57" s="190" t="s">
        <v>38</v>
      </c>
    </row>
    <row r="58" spans="1:21" ht="12.75">
      <c r="A58" s="27"/>
      <c r="B58" s="23"/>
      <c r="C58" s="23"/>
      <c r="D58" s="23"/>
      <c r="E58" s="58"/>
      <c r="F58" s="65"/>
      <c r="G58" s="65"/>
      <c r="H58" s="145"/>
      <c r="I58" s="17"/>
      <c r="J58" s="90"/>
      <c r="K58" s="90"/>
      <c r="L58" s="150"/>
      <c r="M58" s="25"/>
      <c r="Q58" s="154"/>
      <c r="R58" s="160"/>
      <c r="S58" s="160"/>
      <c r="T58" s="167"/>
      <c r="U58" s="173"/>
    </row>
    <row r="59" spans="1:24" ht="12.75">
      <c r="A59" s="39">
        <v>1</v>
      </c>
      <c r="B59" s="40" t="s">
        <v>153</v>
      </c>
      <c r="C59" s="41"/>
      <c r="D59" s="41"/>
      <c r="E59" s="72"/>
      <c r="F59" s="71">
        <f>-H39</f>
        <v>0</v>
      </c>
      <c r="G59" s="71"/>
      <c r="H59" s="145">
        <f>H39+F59-G59</f>
        <v>0</v>
      </c>
      <c r="I59" s="17"/>
      <c r="J59" s="94"/>
      <c r="K59" s="94">
        <f>L39</f>
        <v>2500</v>
      </c>
      <c r="L59" s="150">
        <f>L39+J59-K59</f>
        <v>0</v>
      </c>
      <c r="M59" s="138" t="s">
        <v>153</v>
      </c>
      <c r="N59" s="222"/>
      <c r="O59" s="42"/>
      <c r="P59" s="42"/>
      <c r="Q59" s="154"/>
      <c r="R59" s="94">
        <f>-T39</f>
        <v>15000</v>
      </c>
      <c r="S59" s="94"/>
      <c r="T59" s="150">
        <f>T39+R59-S59</f>
        <v>0</v>
      </c>
      <c r="U59" s="191" t="s">
        <v>153</v>
      </c>
      <c r="V59" s="42"/>
      <c r="W59" s="42"/>
      <c r="X59" s="42"/>
    </row>
    <row r="60" spans="1:21" ht="12.75">
      <c r="A60" s="27"/>
      <c r="B60" s="21" t="s">
        <v>14</v>
      </c>
      <c r="C60" s="23"/>
      <c r="D60" s="23"/>
      <c r="E60" s="58"/>
      <c r="F60" s="65">
        <f>-H48</f>
        <v>1075000</v>
      </c>
      <c r="G60" s="65"/>
      <c r="H60" s="145">
        <f>H48+F60-G60</f>
        <v>0</v>
      </c>
      <c r="I60" s="17"/>
      <c r="J60" s="90">
        <f>-L48</f>
        <v>1075000</v>
      </c>
      <c r="K60" s="90"/>
      <c r="L60" s="150">
        <f>L48+J60-K60</f>
        <v>0</v>
      </c>
      <c r="M60" s="26" t="s">
        <v>14</v>
      </c>
      <c r="Q60" s="154"/>
      <c r="R60" s="90">
        <f>-T48</f>
        <v>1075000</v>
      </c>
      <c r="S60" s="90"/>
      <c r="T60" s="150">
        <f>T48+R60-S60</f>
        <v>0</v>
      </c>
      <c r="U60" s="38" t="s">
        <v>14</v>
      </c>
    </row>
    <row r="61" spans="1:21" ht="12.75">
      <c r="A61" s="27"/>
      <c r="B61" s="21" t="s">
        <v>16</v>
      </c>
      <c r="C61" s="23"/>
      <c r="D61" s="23"/>
      <c r="E61" s="58"/>
      <c r="F61" s="65"/>
      <c r="G61" s="65">
        <f>H51</f>
        <v>1000000</v>
      </c>
      <c r="H61" s="145">
        <f>H51+F61-G61</f>
        <v>0</v>
      </c>
      <c r="I61" s="17"/>
      <c r="J61" s="90"/>
      <c r="K61" s="90">
        <f>L51</f>
        <v>1000000</v>
      </c>
      <c r="L61" s="150">
        <f>L51+J61-K61</f>
        <v>0</v>
      </c>
      <c r="M61" s="26" t="s">
        <v>16</v>
      </c>
      <c r="Q61" s="154"/>
      <c r="R61" s="90"/>
      <c r="S61" s="90">
        <f>T51</f>
        <v>1000000</v>
      </c>
      <c r="T61" s="150">
        <f>T51+R61-S61</f>
        <v>0</v>
      </c>
      <c r="U61" s="38" t="s">
        <v>16</v>
      </c>
    </row>
    <row r="62" spans="1:24" ht="12.75">
      <c r="A62" s="27"/>
      <c r="B62" s="40" t="s">
        <v>151</v>
      </c>
      <c r="C62" s="41"/>
      <c r="D62" s="41"/>
      <c r="E62" s="72"/>
      <c r="F62" s="71">
        <f>-H40</f>
        <v>25000</v>
      </c>
      <c r="G62" s="42"/>
      <c r="H62" s="145">
        <f>H40+F62-G62</f>
        <v>0</v>
      </c>
      <c r="I62" s="17"/>
      <c r="J62" s="94">
        <f>-L40</f>
        <v>25000</v>
      </c>
      <c r="K62" s="222"/>
      <c r="L62" s="150">
        <f>L40+J62-K62</f>
        <v>0</v>
      </c>
      <c r="M62" s="138" t="s">
        <v>151</v>
      </c>
      <c r="N62" s="222"/>
      <c r="O62" s="42"/>
      <c r="P62" s="42"/>
      <c r="Q62" s="154"/>
      <c r="R62" s="94">
        <f>-T40</f>
        <v>0</v>
      </c>
      <c r="S62" s="222"/>
      <c r="T62" s="150">
        <f>T40+R62-S62</f>
        <v>0</v>
      </c>
      <c r="U62" s="191" t="s">
        <v>151</v>
      </c>
      <c r="V62" s="42"/>
      <c r="W62" s="42"/>
      <c r="X62" s="42"/>
    </row>
    <row r="63" spans="1:21" ht="12.75">
      <c r="A63" s="39"/>
      <c r="B63" s="131" t="s">
        <v>18</v>
      </c>
      <c r="C63" s="29"/>
      <c r="D63" s="29"/>
      <c r="E63" s="61"/>
      <c r="F63" s="132"/>
      <c r="G63" s="132">
        <f>F60+F62-G61-G62</f>
        <v>100000</v>
      </c>
      <c r="H63" s="145">
        <f>F63-G63</f>
        <v>-100000</v>
      </c>
      <c r="I63" s="17"/>
      <c r="J63" s="223"/>
      <c r="K63" s="223">
        <f>J60+J62-K61-K62</f>
        <v>100000</v>
      </c>
      <c r="L63" s="150">
        <f>J63-K63</f>
        <v>-100000</v>
      </c>
      <c r="M63" s="286" t="s">
        <v>18</v>
      </c>
      <c r="Q63" s="154"/>
      <c r="R63" s="223"/>
      <c r="S63" s="223">
        <f>R59+R60-S61-S62</f>
        <v>90000</v>
      </c>
      <c r="T63" s="150">
        <f>R63-S63</f>
        <v>-90000</v>
      </c>
      <c r="U63" s="200" t="s">
        <v>18</v>
      </c>
    </row>
    <row r="64" spans="1:21" ht="12.75">
      <c r="A64" s="27"/>
      <c r="B64" s="30" t="s">
        <v>19</v>
      </c>
      <c r="C64" s="23"/>
      <c r="D64" s="23"/>
      <c r="E64" s="58"/>
      <c r="F64" s="66"/>
      <c r="G64" s="66"/>
      <c r="H64" s="145"/>
      <c r="I64" s="17"/>
      <c r="J64" s="91"/>
      <c r="K64" s="91"/>
      <c r="L64" s="148"/>
      <c r="M64" s="134" t="s">
        <v>213</v>
      </c>
      <c r="Q64" s="154"/>
      <c r="R64" s="161"/>
      <c r="S64" s="161"/>
      <c r="T64" s="159"/>
      <c r="U64" s="190" t="s">
        <v>213</v>
      </c>
    </row>
    <row r="65" spans="9:22" ht="13.5" thickBot="1">
      <c r="I65" s="17"/>
      <c r="J65" s="76"/>
      <c r="K65" s="56"/>
      <c r="L65" s="98"/>
      <c r="M65" s="25"/>
      <c r="N65" s="25"/>
      <c r="Q65" s="154"/>
      <c r="R65" s="74"/>
      <c r="S65" s="202"/>
      <c r="T65" s="207"/>
      <c r="U65" s="8"/>
      <c r="V65" s="8"/>
    </row>
    <row r="66" spans="4:22" ht="13.5" thickTop="1">
      <c r="D66" s="114"/>
      <c r="E66" s="115"/>
      <c r="F66" s="108"/>
      <c r="G66" s="108" t="s">
        <v>138</v>
      </c>
      <c r="H66" s="109">
        <f>B23-D24</f>
        <v>-75000</v>
      </c>
      <c r="I66" s="17"/>
      <c r="J66" s="76"/>
      <c r="K66" s="54" t="s">
        <v>195</v>
      </c>
      <c r="L66" s="120">
        <f>K23-M24</f>
        <v>-75000</v>
      </c>
      <c r="M66" s="25"/>
      <c r="N66" s="25"/>
      <c r="Q66" s="154"/>
      <c r="R66" s="74"/>
      <c r="S66" s="54" t="s">
        <v>195</v>
      </c>
      <c r="T66" s="120">
        <f>S23-U24</f>
        <v>-75000</v>
      </c>
      <c r="U66" s="8"/>
      <c r="V66" s="8"/>
    </row>
    <row r="67" spans="4:22" ht="13.5" thickBot="1">
      <c r="D67" s="116"/>
      <c r="E67" s="117"/>
      <c r="F67" s="110"/>
      <c r="G67" s="110" t="s">
        <v>139</v>
      </c>
      <c r="H67" s="111">
        <f>H63</f>
        <v>-100000</v>
      </c>
      <c r="I67" s="17"/>
      <c r="J67" s="76"/>
      <c r="K67" s="54" t="s">
        <v>196</v>
      </c>
      <c r="L67" s="228">
        <f>L63</f>
        <v>-100000</v>
      </c>
      <c r="M67" s="25"/>
      <c r="N67" s="25"/>
      <c r="Q67" s="154"/>
      <c r="R67" s="74"/>
      <c r="S67" s="54" t="s">
        <v>196</v>
      </c>
      <c r="T67" s="139">
        <f>T63</f>
        <v>-90000</v>
      </c>
      <c r="U67" s="8"/>
      <c r="V67" s="8"/>
    </row>
    <row r="68" spans="4:22" ht="14.25" thickBot="1" thickTop="1">
      <c r="D68" s="118"/>
      <c r="E68" s="119"/>
      <c r="F68" s="112"/>
      <c r="G68" s="112" t="s">
        <v>140</v>
      </c>
      <c r="H68" s="113">
        <f>H67-H66</f>
        <v>-25000</v>
      </c>
      <c r="I68" s="17"/>
      <c r="J68" s="76"/>
      <c r="K68" s="56"/>
      <c r="L68" s="229">
        <f>L67-L66</f>
        <v>-25000</v>
      </c>
      <c r="M68" s="25"/>
      <c r="N68" s="25"/>
      <c r="Q68" s="154"/>
      <c r="R68" s="74"/>
      <c r="S68" s="202"/>
      <c r="T68" s="122">
        <f>T67-T66</f>
        <v>-15000</v>
      </c>
      <c r="U68" s="8"/>
      <c r="V68" s="8"/>
    </row>
    <row r="69" spans="9:22" ht="13.5" thickTop="1">
      <c r="I69" s="17"/>
      <c r="J69" s="76"/>
      <c r="K69" s="56"/>
      <c r="L69" s="98"/>
      <c r="M69" s="25"/>
      <c r="N69" s="25"/>
      <c r="Q69" s="154"/>
      <c r="R69" s="74"/>
      <c r="S69" s="202"/>
      <c r="T69" s="207"/>
      <c r="U69" s="8"/>
      <c r="V69" s="8"/>
    </row>
    <row r="70" spans="9:22" ht="12.75">
      <c r="I70" s="17"/>
      <c r="J70" s="76"/>
      <c r="K70" s="56"/>
      <c r="L70" s="98"/>
      <c r="M70" s="25"/>
      <c r="N70" s="25"/>
      <c r="Q70" s="154"/>
      <c r="R70" s="74"/>
      <c r="S70" s="202"/>
      <c r="T70" s="207"/>
      <c r="U70" s="8"/>
      <c r="V70" s="8"/>
    </row>
    <row r="71" spans="9:22" ht="12.75">
      <c r="I71" s="17"/>
      <c r="J71" s="76"/>
      <c r="K71" s="56"/>
      <c r="L71" s="98"/>
      <c r="M71" s="25"/>
      <c r="N71" s="25"/>
      <c r="Q71" s="154"/>
      <c r="R71" s="74"/>
      <c r="S71" s="202"/>
      <c r="T71" s="207"/>
      <c r="U71" s="8"/>
      <c r="V71" s="8"/>
    </row>
    <row r="72" spans="9:22" ht="12.75">
      <c r="I72" s="17"/>
      <c r="J72" s="76"/>
      <c r="K72" s="56"/>
      <c r="L72" s="98"/>
      <c r="M72" s="25"/>
      <c r="N72" s="25"/>
      <c r="Q72" s="154"/>
      <c r="R72" s="74"/>
      <c r="S72" s="202"/>
      <c r="T72" s="207"/>
      <c r="U72" s="8"/>
      <c r="V72" s="8"/>
    </row>
    <row r="73" spans="9:22" ht="12.75">
      <c r="I73" s="17"/>
      <c r="J73" s="76"/>
      <c r="K73" s="56"/>
      <c r="L73" s="98"/>
      <c r="M73" s="25"/>
      <c r="N73" s="25"/>
      <c r="Q73" s="154"/>
      <c r="R73" s="74"/>
      <c r="S73" s="202"/>
      <c r="T73" s="207"/>
      <c r="U73" s="8"/>
      <c r="V73" s="8"/>
    </row>
    <row r="74" spans="9:22" ht="12.75">
      <c r="I74" s="17"/>
      <c r="J74" s="76"/>
      <c r="K74" s="56"/>
      <c r="L74" s="98"/>
      <c r="M74" s="25"/>
      <c r="N74" s="25"/>
      <c r="Q74" s="154"/>
      <c r="R74" s="74"/>
      <c r="S74" s="202"/>
      <c r="T74" s="207"/>
      <c r="U74" s="8"/>
      <c r="V74" s="8"/>
    </row>
    <row r="75" spans="9:22" ht="12.75">
      <c r="I75" s="17"/>
      <c r="J75" s="76"/>
      <c r="K75" s="56"/>
      <c r="L75" s="98"/>
      <c r="M75" s="25"/>
      <c r="N75" s="25"/>
      <c r="Q75" s="154"/>
      <c r="R75" s="74"/>
      <c r="S75" s="202"/>
      <c r="T75" s="207"/>
      <c r="U75" s="8"/>
      <c r="V75" s="8"/>
    </row>
    <row r="76" spans="9:22" ht="12.75">
      <c r="I76" s="17"/>
      <c r="J76" s="76"/>
      <c r="K76" s="56"/>
      <c r="L76" s="98"/>
      <c r="M76" s="25"/>
      <c r="N76" s="25"/>
      <c r="Q76" s="154"/>
      <c r="R76" s="74"/>
      <c r="S76" s="202"/>
      <c r="T76" s="207"/>
      <c r="U76" s="8"/>
      <c r="V76" s="8"/>
    </row>
    <row r="77" spans="9:22" ht="12.75">
      <c r="I77" s="17"/>
      <c r="J77" s="76"/>
      <c r="K77" s="56"/>
      <c r="L77" s="98"/>
      <c r="M77" s="25"/>
      <c r="N77" s="25"/>
      <c r="Q77" s="154"/>
      <c r="R77" s="74"/>
      <c r="S77" s="202"/>
      <c r="T77" s="207"/>
      <c r="U77" s="8"/>
      <c r="V77" s="8"/>
    </row>
    <row r="78" spans="9:22" ht="12.75">
      <c r="I78" s="17"/>
      <c r="J78" s="76"/>
      <c r="K78" s="56"/>
      <c r="L78" s="98"/>
      <c r="M78" s="25"/>
      <c r="N78" s="25"/>
      <c r="Q78" s="154"/>
      <c r="R78" s="74"/>
      <c r="S78" s="202"/>
      <c r="T78" s="207"/>
      <c r="U78" s="8"/>
      <c r="V78" s="8"/>
    </row>
    <row r="79" spans="9:22" ht="12.75">
      <c r="I79" s="17"/>
      <c r="J79" s="76"/>
      <c r="K79" s="56"/>
      <c r="L79" s="98"/>
      <c r="M79" s="25"/>
      <c r="N79" s="25"/>
      <c r="Q79" s="154"/>
      <c r="R79" s="74"/>
      <c r="S79" s="202"/>
      <c r="T79" s="207"/>
      <c r="U79" s="8"/>
      <c r="V79" s="8"/>
    </row>
    <row r="80" spans="9:22" ht="12.75">
      <c r="I80" s="17"/>
      <c r="J80" s="76"/>
      <c r="K80" s="56"/>
      <c r="L80" s="98"/>
      <c r="M80" s="25"/>
      <c r="N80" s="25"/>
      <c r="Q80" s="154"/>
      <c r="R80" s="74"/>
      <c r="S80" s="202"/>
      <c r="T80" s="207"/>
      <c r="U80" s="8"/>
      <c r="V80" s="8"/>
    </row>
    <row r="81" spans="9:22" ht="12.75">
      <c r="I81" s="17"/>
      <c r="J81" s="76"/>
      <c r="K81" s="56"/>
      <c r="L81" s="98"/>
      <c r="M81" s="25"/>
      <c r="N81" s="25"/>
      <c r="Q81" s="154"/>
      <c r="R81" s="74"/>
      <c r="S81" s="202"/>
      <c r="T81" s="207"/>
      <c r="U81" s="8"/>
      <c r="V81" s="8"/>
    </row>
    <row r="82" spans="1:20" ht="12.75">
      <c r="A82"/>
      <c r="B82"/>
      <c r="C82"/>
      <c r="D82"/>
      <c r="E82" s="55"/>
      <c r="F82" s="55"/>
      <c r="G82" s="55"/>
      <c r="H82" s="55"/>
      <c r="I82" s="17"/>
      <c r="J82" s="218"/>
      <c r="K82" s="218"/>
      <c r="L82" s="216"/>
      <c r="Q82" s="154"/>
      <c r="R82" s="203"/>
      <c r="S82" s="203"/>
      <c r="T82" s="208"/>
    </row>
    <row r="83" spans="7:23" ht="12.75">
      <c r="G83" s="55"/>
      <c r="H83" s="75"/>
      <c r="I83" s="17"/>
      <c r="J83" s="76"/>
      <c r="K83" s="56"/>
      <c r="L83" s="98"/>
      <c r="M83" s="25"/>
      <c r="N83" s="25"/>
      <c r="O83" s="37"/>
      <c r="Q83" s="154"/>
      <c r="R83" s="74"/>
      <c r="S83" s="202"/>
      <c r="T83" s="207"/>
      <c r="U83" s="8"/>
      <c r="V83" s="8"/>
      <c r="W83" s="37"/>
    </row>
    <row r="84" spans="7:23" ht="12.75">
      <c r="G84" s="55"/>
      <c r="H84" s="75"/>
      <c r="J84" s="76"/>
      <c r="K84" s="56"/>
      <c r="L84" s="98"/>
      <c r="M84" s="25"/>
      <c r="N84" s="25"/>
      <c r="O84" s="37"/>
      <c r="Q84" s="16"/>
      <c r="R84" s="74"/>
      <c r="S84" s="202"/>
      <c r="T84" s="207"/>
      <c r="U84" s="8"/>
      <c r="V84" s="8"/>
      <c r="W84" s="37"/>
    </row>
    <row r="85" spans="7:23" ht="12.75">
      <c r="G85" s="55"/>
      <c r="H85" s="75"/>
      <c r="J85" s="76"/>
      <c r="K85" s="56"/>
      <c r="L85" s="98"/>
      <c r="M85" s="25"/>
      <c r="N85" s="25"/>
      <c r="O85" s="37"/>
      <c r="Q85" s="16"/>
      <c r="R85" s="74"/>
      <c r="S85" s="202"/>
      <c r="T85" s="207"/>
      <c r="U85" s="8"/>
      <c r="V85" s="8"/>
      <c r="W85" s="37"/>
    </row>
    <row r="86" spans="7:23" ht="12.75">
      <c r="G86" s="55"/>
      <c r="H86" s="75"/>
      <c r="J86" s="76"/>
      <c r="K86" s="56"/>
      <c r="L86" s="98"/>
      <c r="M86" s="25"/>
      <c r="N86" s="25"/>
      <c r="O86" s="37"/>
      <c r="Q86" s="16"/>
      <c r="R86" s="74"/>
      <c r="S86" s="202"/>
      <c r="T86" s="207"/>
      <c r="U86" s="8"/>
      <c r="V86" s="8"/>
      <c r="W86" s="37"/>
    </row>
    <row r="87" spans="7:23" ht="12.75">
      <c r="G87" s="55"/>
      <c r="H87" s="75"/>
      <c r="J87" s="76"/>
      <c r="K87" s="56"/>
      <c r="L87" s="98"/>
      <c r="M87" s="25"/>
      <c r="N87" s="25"/>
      <c r="O87" s="37"/>
      <c r="Q87" s="16"/>
      <c r="R87" s="74"/>
      <c r="S87" s="202"/>
      <c r="T87" s="207"/>
      <c r="U87" s="8"/>
      <c r="V87" s="8"/>
      <c r="W87" s="37"/>
    </row>
    <row r="88" spans="7:23" ht="12.75">
      <c r="G88" s="55"/>
      <c r="H88" s="75"/>
      <c r="J88" s="76"/>
      <c r="K88" s="56"/>
      <c r="L88" s="98"/>
      <c r="M88" s="25"/>
      <c r="N88" s="25"/>
      <c r="O88" s="37"/>
      <c r="Q88" s="16"/>
      <c r="R88" s="74"/>
      <c r="S88" s="202"/>
      <c r="T88" s="207"/>
      <c r="U88" s="8"/>
      <c r="V88" s="8"/>
      <c r="W88" s="37"/>
    </row>
    <row r="89" spans="7:23" ht="12.75">
      <c r="G89" s="55"/>
      <c r="H89" s="75"/>
      <c r="J89" s="76"/>
      <c r="K89" s="56"/>
      <c r="L89" s="98"/>
      <c r="M89" s="25"/>
      <c r="N89" s="25"/>
      <c r="O89" s="37"/>
      <c r="Q89" s="16"/>
      <c r="R89" s="74"/>
      <c r="S89" s="202"/>
      <c r="T89" s="207"/>
      <c r="U89" s="8"/>
      <c r="V89" s="8"/>
      <c r="W89" s="37"/>
    </row>
    <row r="90" spans="7:23" ht="12.75">
      <c r="G90" s="55"/>
      <c r="H90" s="75"/>
      <c r="J90" s="76"/>
      <c r="K90" s="56"/>
      <c r="L90" s="98"/>
      <c r="M90" s="25"/>
      <c r="N90" s="25"/>
      <c r="O90" s="37"/>
      <c r="Q90" s="16"/>
      <c r="R90" s="74"/>
      <c r="S90" s="202"/>
      <c r="T90" s="207"/>
      <c r="U90" s="8"/>
      <c r="V90" s="8"/>
      <c r="W90" s="37"/>
    </row>
    <row r="91" spans="1:20" ht="12.75">
      <c r="A91"/>
      <c r="B91" s="19"/>
      <c r="C91"/>
      <c r="D91"/>
      <c r="E91" s="55"/>
      <c r="F91" s="55"/>
      <c r="G91" s="55"/>
      <c r="H91" s="75"/>
      <c r="J91" s="218"/>
      <c r="K91" s="218"/>
      <c r="L91" s="216"/>
      <c r="Q91" s="16"/>
      <c r="R91" s="203"/>
      <c r="S91" s="203"/>
      <c r="T91" s="208"/>
    </row>
    <row r="92" spans="1:20" ht="12.75">
      <c r="A92" s="1" t="s">
        <v>1</v>
      </c>
      <c r="B92" s="2"/>
      <c r="C92" s="3"/>
      <c r="D92" s="1"/>
      <c r="E92" s="55"/>
      <c r="F92" s="55"/>
      <c r="G92" s="55"/>
      <c r="H92" s="55"/>
      <c r="J92" s="218"/>
      <c r="K92" s="218"/>
      <c r="L92" s="216"/>
      <c r="R92" s="203"/>
      <c r="S92" s="203"/>
      <c r="T92" s="208"/>
    </row>
    <row r="93" spans="1:20" ht="12.75">
      <c r="A93" s="1"/>
      <c r="B93" s="4" t="s">
        <v>2</v>
      </c>
      <c r="C93" s="3"/>
      <c r="D93" s="1"/>
      <c r="E93" s="55"/>
      <c r="F93" s="55"/>
      <c r="G93" s="55"/>
      <c r="H93" s="55"/>
      <c r="J93" s="218"/>
      <c r="K93" s="218"/>
      <c r="L93" s="216"/>
      <c r="R93" s="203"/>
      <c r="S93" s="203"/>
      <c r="T93" s="208"/>
    </row>
    <row r="94" spans="1:20" ht="12.75">
      <c r="A94"/>
      <c r="B94"/>
      <c r="C94"/>
      <c r="D94"/>
      <c r="E94" s="55"/>
      <c r="F94" s="55"/>
      <c r="G94" s="55"/>
      <c r="H94" s="55"/>
      <c r="J94" s="218"/>
      <c r="K94" s="218"/>
      <c r="L94" s="216"/>
      <c r="R94" s="203"/>
      <c r="S94" s="203"/>
      <c r="T94" s="208"/>
    </row>
    <row r="95" spans="1:22" ht="12.75">
      <c r="A95" t="s">
        <v>29</v>
      </c>
      <c r="B95" s="19"/>
      <c r="C95"/>
      <c r="D95"/>
      <c r="E95" s="55"/>
      <c r="F95" s="55"/>
      <c r="G95" s="55"/>
      <c r="H95" s="75"/>
      <c r="J95" s="224"/>
      <c r="K95" s="218"/>
      <c r="L95" s="217"/>
      <c r="M95" s="50"/>
      <c r="N95" s="290"/>
      <c r="R95" s="75"/>
      <c r="S95" s="203"/>
      <c r="T95" s="107"/>
      <c r="U95" s="16"/>
      <c r="V95" s="20"/>
    </row>
    <row r="96" spans="1:22" ht="12.75">
      <c r="A96" t="s">
        <v>30</v>
      </c>
      <c r="B96" s="19"/>
      <c r="C96"/>
      <c r="D96"/>
      <c r="E96" s="55"/>
      <c r="F96" s="55"/>
      <c r="G96" s="55"/>
      <c r="H96" s="75"/>
      <c r="J96" s="224"/>
      <c r="K96" s="218"/>
      <c r="L96" s="217"/>
      <c r="M96" s="50"/>
      <c r="N96" s="290"/>
      <c r="R96" s="75"/>
      <c r="S96" s="203"/>
      <c r="T96" s="107"/>
      <c r="U96" s="16"/>
      <c r="V96" s="20"/>
    </row>
    <row r="97" spans="1:22" ht="12.75">
      <c r="A97" t="s">
        <v>25</v>
      </c>
      <c r="B97" s="19"/>
      <c r="C97"/>
      <c r="D97"/>
      <c r="E97" s="55"/>
      <c r="F97" s="55"/>
      <c r="G97" s="55"/>
      <c r="H97" s="75"/>
      <c r="J97" s="224"/>
      <c r="K97" s="218"/>
      <c r="L97" s="217"/>
      <c r="M97" s="50"/>
      <c r="N97" s="290"/>
      <c r="R97" s="75"/>
      <c r="S97" s="203"/>
      <c r="T97" s="107"/>
      <c r="U97" s="16"/>
      <c r="V97" s="20"/>
    </row>
    <row r="98" spans="1:22" ht="12.75">
      <c r="A98" t="s">
        <v>26</v>
      </c>
      <c r="B98" s="19"/>
      <c r="C98"/>
      <c r="D98"/>
      <c r="E98" s="55"/>
      <c r="F98" s="55"/>
      <c r="G98" s="55"/>
      <c r="H98" s="75"/>
      <c r="J98" s="224"/>
      <c r="K98" s="218"/>
      <c r="L98" s="217"/>
      <c r="M98" s="50"/>
      <c r="N98" s="290"/>
      <c r="R98" s="75"/>
      <c r="S98" s="203"/>
      <c r="T98" s="107"/>
      <c r="U98" s="16"/>
      <c r="V98" s="20"/>
    </row>
    <row r="99" spans="1:22" ht="12.75">
      <c r="A99"/>
      <c r="B99" s="19" t="s">
        <v>28</v>
      </c>
      <c r="C99"/>
      <c r="D99"/>
      <c r="E99" s="55"/>
      <c r="F99" s="55"/>
      <c r="G99" s="55"/>
      <c r="H99" s="75"/>
      <c r="J99" s="224"/>
      <c r="K99" s="218"/>
      <c r="L99" s="217"/>
      <c r="M99" s="50"/>
      <c r="N99" s="290"/>
      <c r="R99" s="75"/>
      <c r="S99" s="203"/>
      <c r="T99" s="107"/>
      <c r="U99" s="16"/>
      <c r="V99" s="20"/>
    </row>
    <row r="100" spans="1:20" ht="12.75">
      <c r="A100"/>
      <c r="B100"/>
      <c r="C100"/>
      <c r="D100"/>
      <c r="E100" s="55"/>
      <c r="F100" s="55"/>
      <c r="G100" s="55"/>
      <c r="H100" s="55"/>
      <c r="J100" s="218"/>
      <c r="K100" s="218"/>
      <c r="L100" s="216"/>
      <c r="R100" s="203"/>
      <c r="S100" s="203"/>
      <c r="T100" s="208"/>
    </row>
  </sheetData>
  <printOptions/>
  <pageMargins left="0.75" right="0.75" top="1" bottom="1" header="0.5" footer="0.5"/>
  <pageSetup horizontalDpi="200" verticalDpi="2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Trinity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HTML clipboard</dc:title>
  <dc:subject/>
  <dc:creator>Bob Jensen</dc:creator>
  <cp:keywords/>
  <dc:description/>
  <cp:lastModifiedBy>rjensen</cp:lastModifiedBy>
  <cp:lastPrinted>2001-01-12T16:02:57Z</cp:lastPrinted>
  <dcterms:created xsi:type="dcterms:W3CDTF">1998-07-09T13:57:33Z</dcterms:created>
  <dcterms:modified xsi:type="dcterms:W3CDTF">2006-02-21T02:23:05Z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