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activeTab="1"/>
  </bookViews>
  <sheets>
    <sheet name="Sheet1" sheetId="1" r:id="rId1"/>
    <sheet name="Sheet2" sheetId="2" r:id="rId2"/>
    <sheet name="Sheet3" sheetId="3" r:id="rId3"/>
  </sheets>
  <externalReferences>
    <externalReference r:id="rId6"/>
    <externalReference r:id="rId7"/>
  </externalReferences>
  <definedNames/>
  <calcPr fullCalcOnLoad="1"/>
</workbook>
</file>

<file path=xl/comments2.xml><?xml version="1.0" encoding="utf-8"?>
<comments xmlns="http://schemas.openxmlformats.org/spreadsheetml/2006/main">
  <authors>
    <author>Robert E. Jenson</author>
    <author>rjensen</author>
  </authors>
  <commentList>
    <comment ref="H23" authorId="0">
      <text>
        <r>
          <rPr>
            <b/>
            <sz val="8"/>
            <rFont val="Tahoma"/>
            <family val="0"/>
          </rPr>
          <t>Robert E. Jenson:</t>
        </r>
        <r>
          <rPr>
            <sz val="8"/>
            <rFont val="Tahoma"/>
            <family val="0"/>
          </rPr>
          <t xml:space="preserve">
Because the derivative is a purchased option, XYZ has the right but not the obligation to exercise the option.  Hence, there cannot be a loss other than the intial purchase price of the option.  In other words, the intrinsic value of a call option cannot be a negative value.</t>
        </r>
      </text>
    </comment>
    <comment ref="F26" authorId="0">
      <text>
        <r>
          <rPr>
            <b/>
            <sz val="8"/>
            <rFont val="Tahoma"/>
            <family val="0"/>
          </rPr>
          <t>Robert E. Jenson:</t>
        </r>
        <r>
          <rPr>
            <sz val="8"/>
            <rFont val="Tahoma"/>
            <family val="0"/>
          </rPr>
          <t xml:space="preserve">
Ending values of the call option are
taken as given.  They can be determined from market price reports.</t>
        </r>
      </text>
    </comment>
    <comment ref="G26" authorId="0">
      <text>
        <r>
          <rPr>
            <b/>
            <sz val="8"/>
            <rFont val="Tahoma"/>
            <family val="0"/>
          </rPr>
          <t>Robert E. Jenson:</t>
        </r>
        <r>
          <rPr>
            <sz val="8"/>
            <rFont val="Tahoma"/>
            <family val="0"/>
          </rPr>
          <t xml:space="preserve">
Ending values of the call option are
taken as given.  They can be determined from market price reports.</t>
        </r>
      </text>
    </comment>
    <comment ref="H26" authorId="0">
      <text>
        <r>
          <rPr>
            <b/>
            <sz val="8"/>
            <rFont val="Tahoma"/>
            <family val="0"/>
          </rPr>
          <t>Robert E. Jenson:</t>
        </r>
        <r>
          <rPr>
            <sz val="8"/>
            <rFont val="Tahoma"/>
            <family val="0"/>
          </rPr>
          <t xml:space="preserve">
Ending values of the call option are
taken as given.  They can be determined from market price reports.</t>
        </r>
      </text>
    </comment>
    <comment ref="I26" authorId="0">
      <text>
        <r>
          <rPr>
            <b/>
            <sz val="8"/>
            <rFont val="Tahoma"/>
            <family val="0"/>
          </rPr>
          <t>Robert E. Jenson:</t>
        </r>
        <r>
          <rPr>
            <sz val="8"/>
            <rFont val="Tahoma"/>
            <family val="0"/>
          </rPr>
          <t xml:space="preserve">
Ending values of the call option are
taken as given.  They can be determined from market price reports.</t>
        </r>
      </text>
    </comment>
    <comment ref="F28" authorId="0">
      <text>
        <r>
          <rPr>
            <b/>
            <sz val="8"/>
            <rFont val="Tahoma"/>
            <family val="0"/>
          </rPr>
          <t>Robert E. Jenson:</t>
        </r>
        <r>
          <rPr>
            <sz val="8"/>
            <rFont val="Tahoma"/>
            <family val="0"/>
          </rPr>
          <t xml:space="preserve">
The difference between the total market value of the option and its intrinsic value is assumed to be equal to the time value of the option.</t>
        </r>
      </text>
    </comment>
    <comment ref="G28" authorId="0">
      <text>
        <r>
          <rPr>
            <b/>
            <sz val="8"/>
            <rFont val="Tahoma"/>
            <family val="0"/>
          </rPr>
          <t>Robert E. Jenson:</t>
        </r>
        <r>
          <rPr>
            <sz val="8"/>
            <rFont val="Tahoma"/>
            <family val="0"/>
          </rPr>
          <t xml:space="preserve">
The difference between the total market value of the option and its intrinsic value is assumed to be equal to the time value of the option.</t>
        </r>
      </text>
    </comment>
    <comment ref="H28" authorId="0">
      <text>
        <r>
          <rPr>
            <b/>
            <sz val="8"/>
            <rFont val="Tahoma"/>
            <family val="0"/>
          </rPr>
          <t>Robert E. Jenson:</t>
        </r>
        <r>
          <rPr>
            <sz val="8"/>
            <rFont val="Tahoma"/>
            <family val="0"/>
          </rPr>
          <t xml:space="preserve">
The difference between the total market value of the option and its intrinsic value is assumed to be equal to the time value of the option.</t>
        </r>
      </text>
    </comment>
    <comment ref="I28" authorId="0">
      <text>
        <r>
          <rPr>
            <b/>
            <sz val="8"/>
            <rFont val="Tahoma"/>
            <family val="0"/>
          </rPr>
          <t>Robert E. Jenson:</t>
        </r>
        <r>
          <rPr>
            <sz val="8"/>
            <rFont val="Tahoma"/>
            <family val="0"/>
          </rPr>
          <t xml:space="preserve">
The difference between the total market value of the option and its intrinsic value is assumed to be equal to the time value of the option.</t>
        </r>
      </text>
    </comment>
    <comment ref="F27" authorId="0">
      <text>
        <r>
          <rPr>
            <b/>
            <sz val="8"/>
            <rFont val="Tahoma"/>
            <family val="0"/>
          </rPr>
          <t>Robert E. Jenson:</t>
        </r>
        <r>
          <rPr>
            <sz val="8"/>
            <rFont val="Tahoma"/>
            <family val="0"/>
          </rPr>
          <t xml:space="preserve">
The intrinsic value of the call option is the absolute value of the derived gain each period as computed
above.</t>
        </r>
      </text>
    </comment>
    <comment ref="G27" authorId="0">
      <text>
        <r>
          <rPr>
            <b/>
            <sz val="8"/>
            <rFont val="Tahoma"/>
            <family val="0"/>
          </rPr>
          <t>Robert E. Jenson:</t>
        </r>
        <r>
          <rPr>
            <sz val="8"/>
            <rFont val="Tahoma"/>
            <family val="0"/>
          </rPr>
          <t xml:space="preserve">
The intrinsic value of the call option is the absolute value of the derived gain each period as computed
above.</t>
        </r>
      </text>
    </comment>
    <comment ref="H27" authorId="0">
      <text>
        <r>
          <rPr>
            <b/>
            <sz val="8"/>
            <rFont val="Tahoma"/>
            <family val="0"/>
          </rPr>
          <t>Robert E. Jenson:</t>
        </r>
        <r>
          <rPr>
            <sz val="8"/>
            <rFont val="Tahoma"/>
            <family val="0"/>
          </rPr>
          <t xml:space="preserve">
The intrinsic value of the call option is the absolute value of the derived gain each period as computed
above.</t>
        </r>
      </text>
    </comment>
    <comment ref="I27" authorId="0">
      <text>
        <r>
          <rPr>
            <b/>
            <sz val="8"/>
            <rFont val="Tahoma"/>
            <family val="0"/>
          </rPr>
          <t>Robert E. Jenson:</t>
        </r>
        <r>
          <rPr>
            <sz val="8"/>
            <rFont val="Tahoma"/>
            <family val="0"/>
          </rPr>
          <t xml:space="preserve">
The intrinsic value of the call option is the absolute value of the derived gain each period as computed
above.</t>
        </r>
      </text>
    </comment>
    <comment ref="F34" authorId="0">
      <text>
        <r>
          <rPr>
            <b/>
            <sz val="8"/>
            <rFont val="Tahoma"/>
            <family val="0"/>
          </rPr>
          <t>Robert E. Jenson:</t>
        </r>
        <r>
          <rPr>
            <sz val="8"/>
            <rFont val="Tahoma"/>
            <family val="0"/>
          </rPr>
          <t xml:space="preserve">
The call option intially cost $9.25 at the beginning of Period 1 and its value went up
by $0.50 to $9.75 as given in the Example 9.</t>
        </r>
      </text>
    </comment>
    <comment ref="F32" authorId="0">
      <text>
        <r>
          <rPr>
            <b/>
            <sz val="8"/>
            <rFont val="Tahoma"/>
            <family val="0"/>
          </rPr>
          <t>Robert E. Jenson:</t>
        </r>
        <r>
          <rPr>
            <sz val="8"/>
            <rFont val="Tahoma"/>
            <family val="0"/>
          </rPr>
          <t xml:space="preserve">
Intrinsic value of the call option went from $0.00 at the beginning of Period 1 to $2.25 at the end of Period 1.  This gives rise to a gain of ($2.25).</t>
        </r>
      </text>
    </comment>
    <comment ref="F33" authorId="0">
      <text>
        <r>
          <rPr>
            <b/>
            <sz val="8"/>
            <rFont val="Tahoma"/>
            <family val="0"/>
          </rPr>
          <t>Robert E. Jenson:</t>
        </r>
        <r>
          <rPr>
            <sz val="8"/>
            <rFont val="Tahoma"/>
            <family val="0"/>
          </rPr>
          <t xml:space="preserve">
This is a plug figure.  If the total value of the option increased in Period 1 by $0.50 from its $9.25 cost to its given value of $9.75, then the difference needed to equate ($0.50) with the ($2.25) gain in intrinsic value must be the $1.75 loss in time value for Period 1.</t>
        </r>
      </text>
    </comment>
    <comment ref="F38" authorId="0">
      <text>
        <r>
          <rPr>
            <b/>
            <sz val="8"/>
            <rFont val="Tahoma"/>
            <family val="0"/>
          </rPr>
          <t>Robert E. Jenson:</t>
        </r>
        <r>
          <rPr>
            <sz val="8"/>
            <rFont val="Tahoma"/>
            <family val="0"/>
          </rPr>
          <t xml:space="preserve">
Intrinsic value of the call option went from $0.00 at the beginning of Period 1 to $2.25 at the end of Period 1.  This gives rise to a gain of ($2.25).</t>
        </r>
      </text>
    </comment>
    <comment ref="H106" authorId="1">
      <text>
        <r>
          <rPr>
            <b/>
            <sz val="8"/>
            <rFont val="Tahoma"/>
            <family val="0"/>
          </rPr>
          <t>Bob Jensen:</t>
        </r>
        <r>
          <rPr>
            <sz val="8"/>
            <rFont val="Tahoma"/>
            <family val="0"/>
          </rPr>
          <t xml:space="preserve">
Basis adjustment in this instance concerns when the OCI balance of ($5.75) will be written off to current earnings.  
In Paragraph 31 of FAS 133, the FASB declares that OCI is not to be reclassified until the earnings transaction cycle is completed.  In the case of inventories and securities, the OCI is not reclassifed at the point of purchase of the inventory or securities.  It is reclassified when there is a sale of the inventory or securities.  In the case of the purchase of a depreciating asset such as equipment, the OCI is reclassified over time when depreciation charges are recorded.
Unfortunately, IAS 39 has a different rule on this.  Basis adjustment takes place when the item is purchased irrespective of when it is sold.  In this Appendix B Example 9, the ($5.75) balance in OCI must be reclassified on the date that Commodity X is purchased under IAS 39 rules and on the date Commodity X is eventually sold under FAS 133 rules.
</t>
        </r>
      </text>
    </comment>
    <comment ref="G104" authorId="1">
      <text>
        <r>
          <rPr>
            <b/>
            <sz val="8"/>
            <rFont val="Tahoma"/>
            <family val="0"/>
          </rPr>
          <t>Bob Jensen:</t>
        </r>
        <r>
          <rPr>
            <sz val="8"/>
            <rFont val="Tahoma"/>
            <family val="0"/>
          </rPr>
          <t xml:space="preserve">
Basis adjustment in this instance concerns when the OCI balance of ($5.75) will be written off to current earnings.  
In Paragraph 31 of FAS 133, the FASB declares that OCI is not to be reclassified until the earnings transaction cycle is completed.  In the case of inventories and securities, the OCI is not reclassifed at the point of purchase of the inventory or securities.  It is reclassified when there is a sale of the inventory or securities.  In the case of the purchase of a depreciating asset such as equipment, the OCI is reclassified over time when depreciation charges are recorded.
Unfortunately, IAS 39 has a different rule on this.  Basis adjustment takes place when the item is purchased irrespective of when it is sold.  In this Appendix B Example 9, the ($5.75) balance in OCI must be reclassified on the date that Commodity X is purchased under IAS 39 rules and on the date Commodity X is eventually sold under FAS 133 rules.
</t>
        </r>
      </text>
    </comment>
    <comment ref="H90" authorId="1">
      <text>
        <r>
          <rPr>
            <b/>
            <sz val="8"/>
            <rFont val="Tahoma"/>
            <family val="0"/>
          </rPr>
          <t>Bob Jensen:</t>
        </r>
        <r>
          <rPr>
            <sz val="8"/>
            <rFont val="Tahoma"/>
            <family val="0"/>
          </rPr>
          <t xml:space="preserve">
Basis adjustment in this instance concerns when the OCI balance of ($5.75) will be written off to current earnings.  
In Paragraph 31 of FAS 133, the FASB declares that OCI is not to be reclassified until the earnings transaction cycle is completed.  In the case of inventories and securities, the OCI is not reclassifed at the point of purchase of the inventory or securities.  It is reclassified when there is a sale of the inventory or securities.  In the case of the purchase of a depreciating asset such as equipment, the OCI is reclassified over time when depreciation charges are recorded.
Unfortunately, IAS 39 has a different rule on this.  Basis adjustment takes place when the item is purchased irrespective of when it is sold.  In this Appendix B Example 9, the ($5.75) balance in OCI must be reclassified on the date that Commodity X is purchased under IAS 39 rules and on the date Commodity X is eventually sold under FAS 133 rules.
</t>
        </r>
      </text>
    </comment>
    <comment ref="H89" authorId="1">
      <text>
        <r>
          <rPr>
            <b/>
            <sz val="8"/>
            <rFont val="Tahoma"/>
            <family val="0"/>
          </rPr>
          <t>Bob Jensen:</t>
        </r>
        <r>
          <rPr>
            <sz val="8"/>
            <rFont val="Tahoma"/>
            <family val="0"/>
          </rPr>
          <t xml:space="preserve">
Basis adjustment in this instance concerns when the OCI balance of ($5.75) will be written off to current earnings.  
In Paragraph 31 of FAS 133, the FASB declares that OCI is not to be reclassified until the earnings transaction cycle is completed.  In the case of inventories and securities, the OCI is not reclassifed at the point of purchase of the inventory or securities.  It is reclassified when there is a sale of the inventory or securities.  In the case of the purchase of a depreciating asset such as equipment, the OCI is reclassified over time when depreciation charges are recorded.
Unfortunately, IAS 39 has a different rule on this.  Basis adjustment takes place when the item is purchased irrespective of when it is sold.  In this Appendix B Example 9, the ($5.75) balance in OCI must be reclassified on the date that Commodity X is purchased under IAS 39 rules and on the date Commodity X is eventually sold under FAS 133 rules.
</t>
        </r>
      </text>
    </comment>
  </commentList>
</comments>
</file>

<file path=xl/sharedStrings.xml><?xml version="1.0" encoding="utf-8"?>
<sst xmlns="http://schemas.openxmlformats.org/spreadsheetml/2006/main" count="353" uniqueCount="174">
  <si>
    <t>This is Bob Jensen's answer file.</t>
  </si>
  <si>
    <t>Inventory</t>
  </si>
  <si>
    <t>Period</t>
  </si>
  <si>
    <t>Debit</t>
  </si>
  <si>
    <t>Balance</t>
  </si>
  <si>
    <t xml:space="preserve"> </t>
  </si>
  <si>
    <t>Cash</t>
  </si>
  <si>
    <t>Retained earnings</t>
  </si>
  <si>
    <t xml:space="preserve">                   Call (800) 748-0659 or go to web site http://www.rutgers.edu/Accounting/raw/fasb/home2.html</t>
  </si>
  <si>
    <t xml:space="preserve">                   Copies are $11.50 each and are subject to academic discounting.</t>
  </si>
  <si>
    <t xml:space="preserve">   SFAS 133 replaces the Exposure Draft publication Number 162-B, June 1996</t>
  </si>
  <si>
    <t>Statement on derivatives is available as Publication Number 186-B, June 1998, Product Code S133</t>
  </si>
  <si>
    <t xml:space="preserve">                   FASB Statement No. 133, Accounting for Derivative  Instruments and Hedging Activities</t>
  </si>
  <si>
    <t>Bob Jensen's web site is at http://www.trinity.edu/~rjensen</t>
  </si>
  <si>
    <t>Other comprehensive income</t>
  </si>
  <si>
    <t>= Question Number</t>
  </si>
  <si>
    <t>(Credit)</t>
  </si>
  <si>
    <t>Fixed Data Sheet 2</t>
  </si>
  <si>
    <t>Prior to assigning the questions below, students are given the Sheet 2 journal entries with some</t>
  </si>
  <si>
    <t>numbers missing (red question marks).  Their first task is to complete Sheet 2.</t>
  </si>
  <si>
    <t xml:space="preserve">Warning:  This file is best viewed in Excel software rather than in a web browser.  </t>
  </si>
  <si>
    <t>SFAS 133 Terminology is defined and linked in Bob Jensen's SFAS 133 Glossary</t>
  </si>
  <si>
    <t>Example 9 of SFAS 133, pp. 84-86, Paragraphs 162-164.</t>
  </si>
  <si>
    <t>A Derivatives Gain or Loss in a Cash Flow Hedge --- Effectiveness</t>
  </si>
  <si>
    <t>Based on Changes in Intrinsic Value</t>
  </si>
  <si>
    <t xml:space="preserve">At the beginning of period 1, XYZ Company purchases for $9.25 an at-the-money call option </t>
  </si>
  <si>
    <t>commodity projected to occur early in period 5.  XYZ's documented policy is to assess hedge</t>
  </si>
  <si>
    <t xml:space="preserve">effectiveness by comparing changes in chas flows on the hedged transaction (based on </t>
  </si>
  <si>
    <t xml:space="preserve">changes in the spot price) with changes in the option contract's intrinsic value.  </t>
  </si>
  <si>
    <t>Data for Example 9 are shown in Sheet 2.</t>
  </si>
  <si>
    <t xml:space="preserve">Because the hedging instrument is a purchased call option, its intrinsic value cannot be less </t>
  </si>
  <si>
    <t xml:space="preserve">on 1 unit of a Commodity X with a strike price or $125.00 to hedge a purchase on 1 unit of that </t>
  </si>
  <si>
    <t>than zero.  If the price of the commodity is less than the option's strike price ($125), the</t>
  </si>
  <si>
    <t>the commodity price falls, and the intrinsic value will not increase until the commodity price</t>
  </si>
  <si>
    <t>increases to exceed the strike price.  Thus, changes in cash flows from the option due to</t>
  </si>
  <si>
    <t xml:space="preserve">changes in its intrinsic value will offset changes in cash flows on the forecasted purchase </t>
  </si>
  <si>
    <t xml:space="preserve">only when the option is in-the-money or at-the-money.  </t>
  </si>
  <si>
    <t>Click on cells with a red dot in order to read an explanatory comment</t>
  </si>
  <si>
    <t>Example 9 data taken from Paragraph 162 of SFAS 133 on Page 85.</t>
  </si>
  <si>
    <t>Ending fair value components of the call option:</t>
  </si>
  <si>
    <t>Change in fair value components of the call option</t>
  </si>
  <si>
    <t>Period 1</t>
  </si>
  <si>
    <t>Period 2</t>
  </si>
  <si>
    <t>Period 3</t>
  </si>
  <si>
    <t>Period 4</t>
  </si>
  <si>
    <t>Strike price of the call option</t>
  </si>
  <si>
    <t>Removal of excess of strike price over X's price</t>
  </si>
  <si>
    <t>Change in intrinsic value of the call option</t>
  </si>
  <si>
    <t>Less ending Commodity X price</t>
  </si>
  <si>
    <t>Less intrinsic value = absolute value of gain</t>
  </si>
  <si>
    <t>Ending time value of call option</t>
  </si>
  <si>
    <t>Change in the time value of the call option</t>
  </si>
  <si>
    <t>Total ending value of the call option (given)</t>
  </si>
  <si>
    <t>Loss (gain) on opton =</t>
  </si>
  <si>
    <t>Initial cost of the option  =</t>
  </si>
  <si>
    <t>Commodity call option</t>
  </si>
  <si>
    <t>-To record the initial investment in the commodity call option</t>
  </si>
  <si>
    <t>Loss (gain) on commodity call options</t>
  </si>
  <si>
    <t>Commodity call options</t>
  </si>
  <si>
    <t>-To record the change in the fair value of the call option.</t>
  </si>
  <si>
    <t>Sum</t>
  </si>
  <si>
    <t>-To record the net settlement of the call option</t>
  </si>
  <si>
    <t>Period 0</t>
  </si>
  <si>
    <t>= increase in commodity price over all four periods</t>
  </si>
  <si>
    <t>Sensitivity Analysis of Example 9</t>
  </si>
  <si>
    <t>This row must be eliminate all negative differences.</t>
  </si>
  <si>
    <t>Row 22 values must be adjusted by inspection.</t>
  </si>
  <si>
    <t>What is "intrinsic value" and how does it serve as a basis for effectiveness in hedging for the forecasted</t>
  </si>
  <si>
    <t>transaction in Example 9 of SFAS 133?</t>
  </si>
  <si>
    <t>My SFAS Glossary contains the following definition of intrinsic value.</t>
  </si>
  <si>
    <t xml:space="preserve">The other component is time value.  For example, the suppose the value of an option </t>
  </si>
  <si>
    <t xml:space="preserve">having no credit risk is $10 on the exchange market.  If a commodity's price is </t>
  </si>
  <si>
    <t xml:space="preserve">$93 and the strike price of a call option is $90, the intrinsic value of the option </t>
  </si>
  <si>
    <t xml:space="preserve">is $3.  The difference between the total option value and intrinsic value is a time </t>
  </si>
  <si>
    <t xml:space="preserve">value of $7 = $10 -$3.  One way to think about time value is to think about </t>
  </si>
  <si>
    <t xml:space="preserve">opportunties for an option to increase its intrinsic value.  If an option is about </t>
  </si>
  <si>
    <t xml:space="preserve">to expire, there is very little time left for the spot price ofthe underlying (e.g.,   </t>
  </si>
  <si>
    <t xml:space="preserve">commodity price)  to increase.  Time value of an option declines as the option </t>
  </si>
  <si>
    <t xml:space="preserve">approaches its expiration date.  In other words, intrinsic value converges toward </t>
  </si>
  <si>
    <t xml:space="preserve">total value as the option matures.  If there is a great deal of time left before the </t>
  </si>
  <si>
    <t xml:space="preserve">option expires, there is more opportunity for the underlying to increase in value.  </t>
  </si>
  <si>
    <t>Hence time value is higher for options having longer-term expiration date.</t>
  </si>
  <si>
    <t xml:space="preserve"> Intrinsic Value = the difference between the spot price and the strike price of the underlying </t>
  </si>
  <si>
    <t xml:space="preserve">in an option contract.   Intrinsic value is one component of the option's total value.   </t>
  </si>
  <si>
    <t>In your answer, define and contrast the intrinsic value versus time value components of a call option.</t>
  </si>
  <si>
    <t>Intrinsic value prior to adjustment</t>
  </si>
  <si>
    <t>Intrinsic value after adjustment</t>
  </si>
  <si>
    <t>In Example 9, XYZ Company's policy is to hedge a forecasted transaction cash flow with the change</t>
  </si>
  <si>
    <t>in intrinsic value of a call option used to hedge the Period 5 purchase of a commodity.  In</t>
  </si>
  <si>
    <t>strike price of $125.</t>
  </si>
  <si>
    <t>Example 9, the net effect is to hedge against all commodity price increases above and beyond the</t>
  </si>
  <si>
    <t>What are some of the reasons XYZ Company might choose a call option for a hedge of this forecasted</t>
  </si>
  <si>
    <t>One reason could be that there is no futures market for the commodity in question.  In that case,</t>
  </si>
  <si>
    <t>the company would have to negotiate a customized forward or option contract.</t>
  </si>
  <si>
    <t>Even if there is a futures market, there are some advantages to using a call option instead of buying</t>
  </si>
  <si>
    <t>futures contracts.  Although the call option must be purchased initially for cash, the advantage is that</t>
  </si>
  <si>
    <t>that option price of $9.25 is all that XYZ can possibly lose in the hedge.  That option price buys protection</t>
  </si>
  <si>
    <t>against having to pay more than $125  for the commodity if its price rises above $125 between Period 0</t>
  </si>
  <si>
    <t xml:space="preserve">and Period 5.  However, if the price falls below $125, XYZ can take advantage of purchasing the </t>
  </si>
  <si>
    <t>commodity at a lower price and will lose no more than its initial $9.25 payment for price rise protection.</t>
  </si>
  <si>
    <t>In th case of futures and forward contracts, XYZ Company would have protection against rising prices</t>
  </si>
  <si>
    <t>of the commodity in question, but it would lock in a price of $125  for price declines as well as price</t>
  </si>
  <si>
    <t>increases.  Such contracts do not have the initial up front cost of the option, but they can lead to</t>
  </si>
  <si>
    <t>opportunity losses of buying the product at a price lower than $125.</t>
  </si>
  <si>
    <t>In Sheet 2, how is the call option's time value computed each period?</t>
  </si>
  <si>
    <t>The computations are explained in comments attacted to selected cells of Sheet 2.  In my solution,</t>
  </si>
  <si>
    <t xml:space="preserve">in an exchange market.  The instrinsic values are then easily derived based upon the differences </t>
  </si>
  <si>
    <t>I took the spot values ($127.25, $125.50, $124.25, and $130.25) as givens assuming the options are priced</t>
  </si>
  <si>
    <t xml:space="preserve">between spot values and the option's $125.00 strike price.  </t>
  </si>
  <si>
    <t>the option.  Recall that time value decreases as the options approach the Period 4 expiration deadline,</t>
  </si>
  <si>
    <t>because there is less and less time for opportunities for the commodity's price to rise in the market.</t>
  </si>
  <si>
    <t>By "less opportunity" I mean that there is less time remaining for market prices to move up or down.</t>
  </si>
  <si>
    <t>transaction instead of buying futures contracts on the commodity?</t>
  </si>
  <si>
    <t>The differences between the intrinsic values and spot prices are then assumed to all be time value of</t>
  </si>
  <si>
    <t>Why are changes in time values of options treated as current period earnings in Example 9?</t>
  </si>
  <si>
    <t>Why are changes in intrinsic value treated as other comprehensive income in Example 9?</t>
  </si>
  <si>
    <t xml:space="preserve">XYZ Company's "documented policy is to assess hedge effectiveness" on the basis of changes in </t>
  </si>
  <si>
    <t>intrinsic value.  Changes in intrinsic value accordingly do not affect earnings if the option</t>
  </si>
  <si>
    <t>qualifies as a cash flow hedge.</t>
  </si>
  <si>
    <t xml:space="preserve">Since effectiveness of the hedge is not based upon changes in time value of the option, such </t>
  </si>
  <si>
    <t>changes in time value accordingly are charged to current earnings.</t>
  </si>
  <si>
    <t>What SFAS 133 paragraphs are relevant to your answers to the questions above?</t>
  </si>
  <si>
    <t>The most relevant SFAS 133 paragraph on these issues is Paragraph 30 beginning on Page 21.</t>
  </si>
  <si>
    <t>Paragraphs 402-404 are also important on Pages 181-182.</t>
  </si>
  <si>
    <t>If the call option in Example 9 was perfectly effective in allowing XYZ Company to lock in a fixed</t>
  </si>
  <si>
    <t>price of $125 for the commodity that increased in price to $130.75, why did XYZ Company ultimately</t>
  </si>
  <si>
    <t>lose $3.50 on the hedge?</t>
  </si>
  <si>
    <t>The loss of $3.50 = $9.25 - $5.75 is the difference between the $9.25 cost of the call option and its</t>
  </si>
  <si>
    <t>return of $5.75 when it was exercised in Period 4.   Only if the commodity price rose by more than</t>
  </si>
  <si>
    <t>$9,25 would the company have made a gain on the option.  This particlar option is in-the-money</t>
  </si>
  <si>
    <t>at the time it expired, but not to a point where the amount of money exceeded the option cost.</t>
  </si>
  <si>
    <t>option is out-of-the-money.  Its intrinsic value cannot decrease further regardless of how far</t>
  </si>
  <si>
    <t>Suppose the commodity is sold in Period 8 for $150.  The journal entries would be as shown below.</t>
  </si>
  <si>
    <t>Sales</t>
  </si>
  <si>
    <t>-To record the sale of the commodity</t>
  </si>
  <si>
    <t>Cost of goods sold</t>
  </si>
  <si>
    <t>=To carry the inventory cost into cost of goods sold</t>
  </si>
  <si>
    <t>-To close out the option contract.  See Paragraphs 375-378</t>
  </si>
  <si>
    <t>concerning how the OCI is carried forward until the hedged commodity is sold.</t>
  </si>
  <si>
    <t>and the hedging transactions.</t>
  </si>
  <si>
    <r>
      <t xml:space="preserve">In this case the company earned $150-$130.75-$3.50 = </t>
    </r>
    <r>
      <rPr>
        <b/>
        <sz val="10"/>
        <rFont val="Arial"/>
        <family val="2"/>
      </rPr>
      <t>$15.75</t>
    </r>
    <r>
      <rPr>
        <sz val="10"/>
        <rFont val="Arial"/>
        <family val="0"/>
      </rPr>
      <t xml:space="preserve"> on the hedged item</t>
    </r>
  </si>
  <si>
    <t>=I(t)</t>
  </si>
  <si>
    <t>=W(t)</t>
  </si>
  <si>
    <t>=W(0)</t>
  </si>
  <si>
    <t>=W(1)</t>
  </si>
  <si>
    <t>=W(2)</t>
  </si>
  <si>
    <t>=W(3)</t>
  </si>
  <si>
    <t>=W(4)</t>
  </si>
  <si>
    <t>=W(5)</t>
  </si>
  <si>
    <t>=C(5)</t>
  </si>
  <si>
    <r>
      <t xml:space="preserve">Replace any of the </t>
    </r>
    <r>
      <rPr>
        <b/>
        <sz val="10"/>
        <color indexed="12"/>
        <rFont val="Arial"/>
        <family val="2"/>
      </rPr>
      <t>blue</t>
    </r>
    <r>
      <rPr>
        <b/>
        <sz val="10"/>
        <color indexed="10"/>
        <rFont val="Arial"/>
        <family val="2"/>
      </rPr>
      <t xml:space="preserve"> numbers in Rows 19-30 for a sensitivity analysis of Example 9.</t>
    </r>
  </si>
  <si>
    <t>Suppose the company sells the commodity in Period 8 for $150 in cash.  Transfer the Inventory account</t>
  </si>
  <si>
    <t>balance into Cost of Goods Sold and record the sales transaction.  Then close out all relevant accounts.</t>
  </si>
  <si>
    <t>The answer is shown near the bottom of Sheet 2.</t>
  </si>
  <si>
    <t xml:space="preserve">Calculation of DELTA(t) Hedge Ineffectiveness </t>
  </si>
  <si>
    <t xml:space="preserve">DELTA(t) hedge ineffectiveness ratio = </t>
  </si>
  <si>
    <t xml:space="preserve">Change in spot value of Commodity X = </t>
  </si>
  <si>
    <t xml:space="preserve">Removal of excess of strike price over X's price = </t>
  </si>
  <si>
    <t xml:space="preserve">Change in intrinsic value of the call option = </t>
  </si>
  <si>
    <t>Change in hedge value with time value excluded  =</t>
  </si>
  <si>
    <t>Hedge Accounting Allowed under 0.80-1.25 Rule?</t>
  </si>
  <si>
    <t xml:space="preserve">      is impacted by both the change</t>
  </si>
  <si>
    <t xml:space="preserve">      spot rates plus the time value </t>
  </si>
  <si>
    <t xml:space="preserve">      that have not matured.  Example</t>
  </si>
  <si>
    <t xml:space="preserve">      9 dictates that time value be</t>
  </si>
  <si>
    <t xml:space="preserve">      excluded in effectiveness testing.</t>
  </si>
  <si>
    <t xml:space="preserve">      The full change in the option''s value</t>
  </si>
  <si>
    <t xml:space="preserve">      embedded in options contracts</t>
  </si>
  <si>
    <t>-To record the purchase of inventory</t>
  </si>
  <si>
    <t>Suppose the commodity is sold in Period 8 for $234.25.  The journal entries would be as shown below.</t>
  </si>
  <si>
    <t xml:space="preserve">At this point FAS 133 requires basis adjusting.  IAS 39 basis adjusts </t>
  </si>
  <si>
    <t>when the hedge is settled rather than when the inventory is sold.</t>
  </si>
  <si>
    <t>At this point IAS 39 requires basis adjusting when the option is settled.</t>
  </si>
  <si>
    <t>FAS 139 does not basis adjust until the purchased inventory is sold.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</si>
</sst>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00_);\(0.000000\)"/>
    <numFmt numFmtId="166" formatCode="0_);[Red]\(0\)"/>
    <numFmt numFmtId="167" formatCode="&quot;$&quot;#,##0.00"/>
  </numFmts>
  <fonts count="15">
    <font>
      <sz val="10"/>
      <name val="Arial"/>
      <family val="0"/>
    </font>
    <font>
      <b/>
      <sz val="10"/>
      <name val="Arial"/>
      <family val="2"/>
    </font>
    <font>
      <b/>
      <sz val="10"/>
      <color indexed="12"/>
      <name val="Arial"/>
      <family val="2"/>
    </font>
    <font>
      <b/>
      <sz val="10"/>
      <color indexed="10"/>
      <name val="Arial"/>
      <family val="2"/>
    </font>
    <font>
      <sz val="10"/>
      <color indexed="10"/>
      <name val="Arial"/>
      <family val="2"/>
    </font>
    <font>
      <b/>
      <sz val="10"/>
      <color indexed="17"/>
      <name val="Arial"/>
      <family val="2"/>
    </font>
    <font>
      <sz val="10"/>
      <color indexed="12"/>
      <name val="Arial"/>
      <family val="2"/>
    </font>
    <font>
      <b/>
      <sz val="10"/>
      <color indexed="18"/>
      <name val="Arial"/>
      <family val="2"/>
    </font>
    <font>
      <b/>
      <sz val="12"/>
      <color indexed="10"/>
      <name val="Arial"/>
      <family val="2"/>
    </font>
    <font>
      <sz val="8"/>
      <name val="Tahoma"/>
      <family val="0"/>
    </font>
    <font>
      <b/>
      <sz val="8"/>
      <name val="Tahoma"/>
      <family val="0"/>
    </font>
    <font>
      <u val="single"/>
      <sz val="10"/>
      <color indexed="12"/>
      <name val="Arial"/>
      <family val="0"/>
    </font>
    <font>
      <b/>
      <sz val="10"/>
      <color indexed="16"/>
      <name val="Arial"/>
      <family val="2"/>
    </font>
    <font>
      <b/>
      <sz val="10"/>
      <color indexed="60"/>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164" fontId="0" fillId="0" borderId="0" xfId="0" applyNumberFormat="1" applyAlignment="1">
      <alignment/>
    </xf>
    <xf numFmtId="165" fontId="1" fillId="0" borderId="0" xfId="0" applyNumberFormat="1" applyFont="1" applyAlignment="1">
      <alignment/>
    </xf>
    <xf numFmtId="165" fontId="0" fillId="0" borderId="0" xfId="0" applyNumberFormat="1" applyAlignment="1">
      <alignment/>
    </xf>
    <xf numFmtId="165" fontId="2" fillId="0" borderId="0" xfId="0" applyNumberFormat="1" applyFont="1" applyAlignment="1">
      <alignment/>
    </xf>
    <xf numFmtId="164" fontId="0" fillId="0" borderId="0" xfId="0" applyNumberFormat="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right"/>
    </xf>
    <xf numFmtId="5"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3" fillId="0" borderId="0" xfId="0" applyFont="1" applyAlignment="1">
      <alignment horizontal="left"/>
    </xf>
    <xf numFmtId="0" fontId="3" fillId="0" borderId="0" xfId="0" applyFont="1" applyAlignment="1">
      <alignment/>
    </xf>
    <xf numFmtId="0" fontId="6" fillId="0" borderId="0" xfId="0" applyFont="1" applyAlignment="1">
      <alignment/>
    </xf>
    <xf numFmtId="5" fontId="1" fillId="0" borderId="0" xfId="0" applyNumberFormat="1" applyFont="1" applyAlignment="1">
      <alignment/>
    </xf>
    <xf numFmtId="0" fontId="2" fillId="0" borderId="0" xfId="0" applyFont="1" applyAlignment="1">
      <alignment horizontal="left"/>
    </xf>
    <xf numFmtId="0" fontId="6" fillId="0" borderId="0" xfId="0" applyFont="1" applyAlignment="1">
      <alignment horizontal="left"/>
    </xf>
    <xf numFmtId="0" fontId="4" fillId="0" borderId="0" xfId="0" applyFont="1" applyAlignment="1">
      <alignment/>
    </xf>
    <xf numFmtId="164" fontId="4" fillId="0" borderId="0" xfId="0" applyNumberFormat="1" applyFont="1" applyAlignment="1">
      <alignment/>
    </xf>
    <xf numFmtId="164" fontId="1" fillId="0" borderId="0" xfId="0" applyNumberFormat="1" applyFont="1" applyAlignment="1">
      <alignment horizontal="left"/>
    </xf>
    <xf numFmtId="165" fontId="2" fillId="0" borderId="0" xfId="0" applyNumberFormat="1" applyFont="1" applyAlignment="1">
      <alignment horizontal="left"/>
    </xf>
    <xf numFmtId="166" fontId="1" fillId="0" borderId="0" xfId="0" applyNumberFormat="1" applyFont="1" applyAlignment="1">
      <alignment horizontal="right"/>
    </xf>
    <xf numFmtId="0" fontId="1" fillId="2" borderId="0" xfId="0" applyFont="1" applyFill="1" applyAlignment="1">
      <alignment horizontal="center"/>
    </xf>
    <xf numFmtId="165" fontId="0" fillId="2" borderId="0" xfId="0" applyNumberFormat="1" applyFont="1" applyFill="1" applyAlignment="1" quotePrefix="1">
      <alignment/>
    </xf>
    <xf numFmtId="165" fontId="0" fillId="2" borderId="0" xfId="0" applyNumberFormat="1" applyFill="1" applyAlignment="1">
      <alignment/>
    </xf>
    <xf numFmtId="0" fontId="1" fillId="0" borderId="0" xfId="0" applyFont="1" applyFill="1" applyAlignment="1">
      <alignment horizontal="center"/>
    </xf>
    <xf numFmtId="164" fontId="1" fillId="0" borderId="0" xfId="0" applyNumberFormat="1" applyFont="1" applyFill="1" applyAlignment="1">
      <alignment horizontal="left"/>
    </xf>
    <xf numFmtId="0" fontId="5" fillId="0" borderId="0" xfId="0" applyFont="1" applyAlignment="1">
      <alignment/>
    </xf>
    <xf numFmtId="0" fontId="1" fillId="0" borderId="0" xfId="0" applyFont="1" applyAlignment="1">
      <alignment horizontal="left"/>
    </xf>
    <xf numFmtId="0" fontId="0" fillId="0" borderId="0" xfId="0" applyFont="1" applyAlignment="1">
      <alignment horizontal="left"/>
    </xf>
    <xf numFmtId="164" fontId="4" fillId="0" borderId="0" xfId="0" applyNumberFormat="1" applyFont="1" applyAlignment="1">
      <alignment horizontal="left"/>
    </xf>
    <xf numFmtId="0" fontId="0" fillId="0" borderId="0" xfId="0" applyAlignment="1">
      <alignment horizontal="left"/>
    </xf>
    <xf numFmtId="165" fontId="1" fillId="0" borderId="0" xfId="0" applyNumberFormat="1" applyFont="1" applyAlignment="1">
      <alignment horizontal="left"/>
    </xf>
    <xf numFmtId="39" fontId="0" fillId="0" borderId="0" xfId="0" applyNumberFormat="1" applyFont="1" applyAlignment="1">
      <alignment horizontal="right"/>
    </xf>
    <xf numFmtId="44" fontId="0" fillId="0" borderId="0" xfId="17" applyFont="1" applyAlignment="1">
      <alignment horizontal="right"/>
    </xf>
    <xf numFmtId="44" fontId="0" fillId="0" borderId="0" xfId="0" applyNumberFormat="1" applyFont="1" applyAlignment="1">
      <alignment horizontal="right"/>
    </xf>
    <xf numFmtId="7" fontId="0" fillId="0" borderId="0" xfId="17" applyNumberFormat="1" applyFont="1" applyBorder="1" applyAlignment="1">
      <alignment horizontal="right"/>
    </xf>
    <xf numFmtId="7" fontId="0" fillId="0" borderId="1" xfId="17" applyNumberFormat="1" applyFont="1" applyBorder="1" applyAlignment="1">
      <alignment horizontal="right"/>
    </xf>
    <xf numFmtId="0" fontId="0" fillId="3" borderId="0" xfId="0" applyFill="1" applyAlignment="1">
      <alignment horizontal="left"/>
    </xf>
    <xf numFmtId="0" fontId="0" fillId="3" borderId="0" xfId="0" applyFill="1" applyAlignment="1">
      <alignment horizontal="center"/>
    </xf>
    <xf numFmtId="0" fontId="1" fillId="3" borderId="0" xfId="0" applyFont="1" applyFill="1" applyAlignment="1">
      <alignment horizontal="right"/>
    </xf>
    <xf numFmtId="0" fontId="0" fillId="2" borderId="0" xfId="0" applyFill="1" applyAlignment="1">
      <alignment horizontal="left"/>
    </xf>
    <xf numFmtId="0" fontId="0" fillId="2" borderId="0" xfId="0" applyFill="1" applyAlignment="1">
      <alignment horizontal="center"/>
    </xf>
    <xf numFmtId="0" fontId="1" fillId="2" borderId="0" xfId="0" applyFont="1" applyFill="1" applyAlignment="1">
      <alignment horizontal="right"/>
    </xf>
    <xf numFmtId="0" fontId="0" fillId="4" borderId="0" xfId="0" applyFill="1" applyAlignment="1">
      <alignment horizontal="left"/>
    </xf>
    <xf numFmtId="0" fontId="0" fillId="4" borderId="0" xfId="0" applyFill="1" applyAlignment="1">
      <alignment horizontal="center"/>
    </xf>
    <xf numFmtId="0" fontId="1" fillId="4" borderId="0" xfId="0" applyFont="1" applyFill="1" applyAlignment="1">
      <alignment horizontal="right"/>
    </xf>
    <xf numFmtId="7" fontId="0" fillId="2" borderId="2" xfId="17" applyNumberFormat="1" applyFont="1" applyFill="1" applyBorder="1" applyAlignment="1">
      <alignment horizontal="right"/>
    </xf>
    <xf numFmtId="7" fontId="0" fillId="3" borderId="3" xfId="17" applyNumberFormat="1" applyFont="1" applyFill="1" applyBorder="1" applyAlignment="1">
      <alignment horizontal="right"/>
    </xf>
    <xf numFmtId="7" fontId="0" fillId="0" borderId="0" xfId="0" applyNumberFormat="1" applyFont="1" applyAlignment="1">
      <alignment horizontal="right"/>
    </xf>
    <xf numFmtId="0" fontId="0" fillId="0" borderId="0" xfId="0" applyAlignment="1">
      <alignment horizontal="right"/>
    </xf>
    <xf numFmtId="44" fontId="0" fillId="3" borderId="3" xfId="17" applyNumberFormat="1" applyFont="1" applyFill="1" applyBorder="1" applyAlignment="1">
      <alignment horizontal="right"/>
    </xf>
    <xf numFmtId="0" fontId="0" fillId="0" borderId="4" xfId="0" applyBorder="1" applyAlignment="1">
      <alignment/>
    </xf>
    <xf numFmtId="0" fontId="1" fillId="0" borderId="5" xfId="0" applyFont="1" applyBorder="1" applyAlignment="1">
      <alignment/>
    </xf>
    <xf numFmtId="5" fontId="1" fillId="0" borderId="1" xfId="0" applyNumberFormat="1" applyFont="1" applyBorder="1" applyAlignment="1">
      <alignment horizontal="center"/>
    </xf>
    <xf numFmtId="5" fontId="3" fillId="0" borderId="1" xfId="0" applyNumberFormat="1" applyFont="1" applyBorder="1" applyAlignment="1">
      <alignment horizontal="center"/>
    </xf>
    <xf numFmtId="0" fontId="0" fillId="0" borderId="0" xfId="0" applyAlignment="1" quotePrefix="1">
      <alignment horizontal="left"/>
    </xf>
    <xf numFmtId="40" fontId="1" fillId="0" borderId="0" xfId="0" applyNumberFormat="1" applyFont="1" applyAlignment="1">
      <alignment horizontal="center"/>
    </xf>
    <xf numFmtId="8" fontId="1" fillId="0" borderId="0" xfId="0" applyNumberFormat="1" applyFont="1" applyAlignment="1">
      <alignment horizontal="center"/>
    </xf>
    <xf numFmtId="40" fontId="1" fillId="0" borderId="6" xfId="0" applyNumberFormat="1" applyFont="1" applyBorder="1" applyAlignment="1">
      <alignment horizontal="center"/>
    </xf>
    <xf numFmtId="40" fontId="1" fillId="0" borderId="2" xfId="0" applyNumberFormat="1" applyFont="1" applyBorder="1" applyAlignment="1">
      <alignment horizontal="center"/>
    </xf>
    <xf numFmtId="40" fontId="1" fillId="0" borderId="3" xfId="0" applyNumberFormat="1" applyFont="1" applyBorder="1" applyAlignment="1">
      <alignment horizontal="center"/>
    </xf>
    <xf numFmtId="7" fontId="0" fillId="0" borderId="0" xfId="0" applyNumberFormat="1" applyAlignment="1">
      <alignment/>
    </xf>
    <xf numFmtId="7" fontId="0" fillId="0" borderId="0" xfId="0" applyNumberFormat="1" applyAlignment="1">
      <alignment horizontal="right"/>
    </xf>
    <xf numFmtId="0" fontId="1" fillId="0" borderId="0" xfId="0" applyFont="1" applyAlignment="1" quotePrefix="1">
      <alignment horizontal="left"/>
    </xf>
    <xf numFmtId="0" fontId="0" fillId="0" borderId="0" xfId="0" applyFont="1" applyAlignment="1" quotePrefix="1">
      <alignment horizontal="left"/>
    </xf>
    <xf numFmtId="0" fontId="0" fillId="0" borderId="0" xfId="0" applyAlignment="1" quotePrefix="1">
      <alignment/>
    </xf>
    <xf numFmtId="7" fontId="4" fillId="0" borderId="6" xfId="17" applyNumberFormat="1" applyFont="1" applyFill="1" applyBorder="1" applyAlignment="1">
      <alignment horizontal="right"/>
    </xf>
    <xf numFmtId="44" fontId="3" fillId="0" borderId="0" xfId="17" applyFont="1" applyAlignment="1">
      <alignment horizontal="right"/>
    </xf>
    <xf numFmtId="0" fontId="12" fillId="0" borderId="0" xfId="0" applyFont="1" applyAlignment="1">
      <alignment/>
    </xf>
    <xf numFmtId="40" fontId="1" fillId="0" borderId="0" xfId="0" applyNumberFormat="1" applyFont="1" applyBorder="1" applyAlignment="1">
      <alignment horizontal="center"/>
    </xf>
    <xf numFmtId="44" fontId="0" fillId="0" borderId="0" xfId="0" applyNumberFormat="1" applyAlignment="1">
      <alignment/>
    </xf>
    <xf numFmtId="44" fontId="13" fillId="0" borderId="0" xfId="17" applyFont="1" applyAlignment="1" quotePrefix="1">
      <alignment horizontal="left"/>
    </xf>
    <xf numFmtId="44" fontId="5" fillId="0" borderId="0" xfId="17" applyFont="1" applyAlignment="1" quotePrefix="1">
      <alignment horizontal="left"/>
    </xf>
    <xf numFmtId="44" fontId="13" fillId="0" borderId="0" xfId="17" applyFont="1" applyAlignment="1">
      <alignment horizontal="left"/>
    </xf>
    <xf numFmtId="0" fontId="5" fillId="0" borderId="0" xfId="0" applyFont="1" applyAlignment="1" quotePrefix="1">
      <alignment/>
    </xf>
    <xf numFmtId="0" fontId="13" fillId="0" borderId="0" xfId="0" applyFont="1" applyAlignment="1" quotePrefix="1">
      <alignment/>
    </xf>
    <xf numFmtId="44" fontId="6" fillId="0" borderId="0" xfId="17" applyFont="1" applyAlignment="1">
      <alignment horizontal="right"/>
    </xf>
    <xf numFmtId="39" fontId="6" fillId="0" borderId="7" xfId="17" applyNumberFormat="1" applyFont="1" applyBorder="1" applyAlignment="1">
      <alignment horizontal="right"/>
    </xf>
    <xf numFmtId="39" fontId="6" fillId="0" borderId="0" xfId="17" applyNumberFormat="1" applyFont="1" applyBorder="1" applyAlignment="1">
      <alignment horizontal="right"/>
    </xf>
    <xf numFmtId="0" fontId="0" fillId="0" borderId="0" xfId="0" applyFill="1" applyAlignment="1">
      <alignment horizontal="left"/>
    </xf>
    <xf numFmtId="0" fontId="0" fillId="0" borderId="0" xfId="0" applyFill="1" applyAlignment="1">
      <alignment horizontal="center"/>
    </xf>
    <xf numFmtId="40" fontId="0" fillId="4" borderId="6" xfId="17" applyNumberFormat="1" applyFont="1" applyFill="1" applyBorder="1" applyAlignment="1">
      <alignment horizontal="right"/>
    </xf>
    <xf numFmtId="40" fontId="0" fillId="2" borderId="2" xfId="17" applyNumberFormat="1" applyFont="1" applyFill="1" applyBorder="1" applyAlignment="1">
      <alignment horizontal="right"/>
    </xf>
    <xf numFmtId="40" fontId="0" fillId="3" borderId="3" xfId="17" applyNumberFormat="1" applyFont="1" applyFill="1" applyBorder="1" applyAlignment="1">
      <alignment horizontal="right"/>
    </xf>
    <xf numFmtId="40" fontId="0" fillId="0" borderId="0" xfId="0" applyNumberFormat="1" applyAlignment="1">
      <alignment/>
    </xf>
    <xf numFmtId="40" fontId="1" fillId="0" borderId="0" xfId="17" applyNumberFormat="1" applyFont="1" applyAlignment="1">
      <alignment horizontal="right"/>
    </xf>
    <xf numFmtId="40" fontId="0" fillId="0" borderId="0" xfId="0" applyNumberFormat="1" applyFont="1" applyAlignment="1">
      <alignment horizontal="right"/>
    </xf>
    <xf numFmtId="40" fontId="0" fillId="0" borderId="0" xfId="17" applyNumberFormat="1" applyFont="1" applyFill="1" applyBorder="1" applyAlignment="1">
      <alignment horizontal="right"/>
    </xf>
    <xf numFmtId="40" fontId="0" fillId="0" borderId="0" xfId="17" applyNumberFormat="1" applyFont="1" applyAlignment="1">
      <alignment horizontal="right"/>
    </xf>
    <xf numFmtId="40" fontId="0" fillId="0" borderId="7" xfId="17" applyNumberFormat="1" applyFont="1" applyBorder="1" applyAlignment="1">
      <alignment horizontal="right"/>
    </xf>
    <xf numFmtId="40" fontId="0" fillId="0" borderId="0" xfId="17" applyNumberFormat="1" applyFont="1" applyBorder="1" applyAlignment="1">
      <alignment horizontal="right"/>
    </xf>
    <xf numFmtId="40" fontId="0" fillId="0" borderId="1" xfId="17" applyNumberFormat="1" applyFont="1" applyBorder="1" applyAlignment="1">
      <alignment horizontal="right"/>
    </xf>
    <xf numFmtId="40" fontId="1" fillId="0" borderId="0" xfId="0" applyNumberFormat="1" applyFont="1" applyAlignment="1">
      <alignment horizontal="right"/>
    </xf>
    <xf numFmtId="0" fontId="0" fillId="0" borderId="0" xfId="0" applyFont="1" applyFill="1" applyAlignment="1">
      <alignment horizontal="right"/>
    </xf>
    <xf numFmtId="0" fontId="0" fillId="2" borderId="0" xfId="0" applyFill="1" applyAlignment="1">
      <alignment horizontal="right"/>
    </xf>
    <xf numFmtId="0" fontId="5" fillId="0" borderId="0" xfId="0" applyFont="1" applyFill="1" applyBorder="1" applyAlignment="1">
      <alignment horizontal="right"/>
    </xf>
    <xf numFmtId="39"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3ex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3EX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definedNames>
      <definedName name="Button6_Click"/>
      <definedName name="Button8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133EX1A"/>
    </sheetNames>
    <definedNames>
      <definedName name="questions"/>
      <definedName name="Sheet2"/>
      <definedName name="sheet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53"/>
  <sheetViews>
    <sheetView workbookViewId="0" topLeftCell="A1">
      <selection activeCell="A1" sqref="A1"/>
    </sheetView>
  </sheetViews>
  <sheetFormatPr defaultColWidth="9.140625" defaultRowHeight="12.75"/>
  <cols>
    <col min="1" max="1" width="10.140625" style="0" customWidth="1"/>
  </cols>
  <sheetData>
    <row r="1" ht="12.75">
      <c r="A1" s="20" t="s">
        <v>20</v>
      </c>
    </row>
    <row r="2" ht="12.75">
      <c r="A2" t="s">
        <v>13</v>
      </c>
    </row>
    <row r="3" spans="1:6" ht="12.75">
      <c r="A3" s="21" t="s">
        <v>22</v>
      </c>
      <c r="B3" s="6"/>
      <c r="C3" s="7"/>
      <c r="D3" s="5"/>
      <c r="E3" s="5"/>
      <c r="F3" s="9"/>
    </row>
    <row r="4" spans="1:6" ht="12.75">
      <c r="A4" s="4" t="s">
        <v>23</v>
      </c>
      <c r="E4" s="5"/>
      <c r="F4" s="9"/>
    </row>
    <row r="5" spans="1:6" ht="12.75">
      <c r="A5" s="17" t="s">
        <v>24</v>
      </c>
      <c r="B5" s="8"/>
      <c r="C5" s="8"/>
      <c r="D5" s="8"/>
      <c r="E5" s="8"/>
      <c r="F5" s="9"/>
    </row>
    <row r="6" spans="1:14" ht="12.75">
      <c r="A6" t="s">
        <v>11</v>
      </c>
      <c r="B6" s="15"/>
      <c r="H6" s="12"/>
      <c r="I6" s="12"/>
      <c r="J6" s="16"/>
      <c r="L6" s="12"/>
      <c r="M6" s="12"/>
      <c r="N6" s="16"/>
    </row>
    <row r="7" spans="1:14" ht="12.75">
      <c r="A7" t="s">
        <v>12</v>
      </c>
      <c r="B7" s="15"/>
      <c r="H7" s="12"/>
      <c r="I7" s="12"/>
      <c r="J7" s="16"/>
      <c r="L7" s="12"/>
      <c r="M7" s="12"/>
      <c r="N7" s="16"/>
    </row>
    <row r="8" spans="1:14" ht="12.75">
      <c r="A8" t="s">
        <v>8</v>
      </c>
      <c r="B8" s="15"/>
      <c r="H8" s="12"/>
      <c r="I8" s="12"/>
      <c r="J8" s="16"/>
      <c r="L8" s="12"/>
      <c r="M8" s="12"/>
      <c r="N8" s="16"/>
    </row>
    <row r="9" spans="1:14" ht="12.75">
      <c r="A9" t="s">
        <v>9</v>
      </c>
      <c r="B9" s="15"/>
      <c r="H9" s="12"/>
      <c r="I9" s="12"/>
      <c r="J9" s="16"/>
      <c r="L9" s="12"/>
      <c r="M9" s="12"/>
      <c r="N9" s="16"/>
    </row>
    <row r="10" spans="2:14" ht="12.75">
      <c r="B10" s="15" t="s">
        <v>10</v>
      </c>
      <c r="H10" s="12"/>
      <c r="I10" s="12"/>
      <c r="J10" s="16"/>
      <c r="L10" s="12"/>
      <c r="M10" s="12"/>
      <c r="N10" s="16"/>
    </row>
    <row r="11" spans="2:14" ht="12.75">
      <c r="B11" s="15"/>
      <c r="H11" s="12"/>
      <c r="I11" s="12"/>
      <c r="J11" s="16"/>
      <c r="L11" s="12"/>
      <c r="M11" s="12"/>
      <c r="N11" s="16"/>
    </row>
    <row r="12" spans="1:14" ht="12.75">
      <c r="A12" s="11"/>
      <c r="B12" s="8"/>
      <c r="C12" s="8"/>
      <c r="D12" s="8"/>
      <c r="E12" s="8"/>
      <c r="F12" s="23"/>
      <c r="H12" s="12"/>
      <c r="I12" s="12"/>
      <c r="J12" s="16"/>
      <c r="L12" s="12"/>
      <c r="M12" s="12"/>
      <c r="N12" s="16"/>
    </row>
    <row r="13" spans="1:14" ht="12.75">
      <c r="A13" s="11"/>
      <c r="B13" s="8"/>
      <c r="C13" s="8"/>
      <c r="D13" s="8"/>
      <c r="E13" s="8"/>
      <c r="F13" s="23"/>
      <c r="H13" s="12"/>
      <c r="I13" s="12"/>
      <c r="J13" s="16"/>
      <c r="L13" s="12"/>
      <c r="M13" s="12"/>
      <c r="N13" s="16"/>
    </row>
    <row r="14" spans="1:14" ht="12.75">
      <c r="A14" s="11"/>
      <c r="B14" s="8"/>
      <c r="C14" s="8"/>
      <c r="D14" s="8"/>
      <c r="E14" s="8"/>
      <c r="F14" s="23"/>
      <c r="H14" s="12"/>
      <c r="I14" s="12"/>
      <c r="J14" s="16"/>
      <c r="L14" s="12"/>
      <c r="M14" s="12"/>
      <c r="N14" s="16"/>
    </row>
    <row r="15" spans="1:14" ht="12.75">
      <c r="A15" s="11"/>
      <c r="B15" s="8"/>
      <c r="C15" s="8"/>
      <c r="D15" s="8"/>
      <c r="E15" s="8"/>
      <c r="F15" s="23"/>
      <c r="H15" s="12"/>
      <c r="I15" s="12"/>
      <c r="J15" s="16"/>
      <c r="L15" s="12"/>
      <c r="M15" s="12"/>
      <c r="N15" s="16"/>
    </row>
    <row r="16" spans="1:14" ht="12.75">
      <c r="A16" s="11"/>
      <c r="B16" s="8"/>
      <c r="C16" s="8"/>
      <c r="D16" s="8"/>
      <c r="E16" s="8"/>
      <c r="F16" s="23"/>
      <c r="H16" s="12"/>
      <c r="I16" s="12"/>
      <c r="J16" s="16"/>
      <c r="L16" s="12"/>
      <c r="M16" s="12"/>
      <c r="N16" s="16"/>
    </row>
    <row r="17" spans="1:14" ht="12.75">
      <c r="A17" s="11"/>
      <c r="B17" s="8"/>
      <c r="C17" s="8"/>
      <c r="D17" s="8"/>
      <c r="E17" s="8"/>
      <c r="F17" s="23"/>
      <c r="H17" s="12"/>
      <c r="I17" s="12"/>
      <c r="J17" s="16"/>
      <c r="L17" s="12"/>
      <c r="M17" s="12"/>
      <c r="N17" s="16"/>
    </row>
    <row r="18" spans="1:14" ht="12.75">
      <c r="A18" s="11"/>
      <c r="B18" s="8"/>
      <c r="C18" s="8"/>
      <c r="D18" s="8"/>
      <c r="E18" s="8"/>
      <c r="F18" s="23"/>
      <c r="H18" s="12"/>
      <c r="I18" s="12"/>
      <c r="J18" s="16"/>
      <c r="L18" s="12"/>
      <c r="M18" s="12"/>
      <c r="N18" s="16"/>
    </row>
    <row r="19" spans="1:14" ht="12.75">
      <c r="A19" s="11"/>
      <c r="B19" s="8"/>
      <c r="C19" s="8"/>
      <c r="D19" s="8"/>
      <c r="E19" s="8"/>
      <c r="F19" s="23"/>
      <c r="H19" s="12"/>
      <c r="I19" s="12"/>
      <c r="J19" s="16"/>
      <c r="L19" s="12"/>
      <c r="M19" s="12"/>
      <c r="N19" s="16"/>
    </row>
    <row r="20" spans="1:2" ht="12.75">
      <c r="A20" t="s">
        <v>18</v>
      </c>
      <c r="B20" s="15"/>
    </row>
    <row r="21" spans="1:6" ht="12.75">
      <c r="A21" t="s">
        <v>19</v>
      </c>
      <c r="B21" s="2"/>
      <c r="C21" s="3"/>
      <c r="D21" s="1"/>
      <c r="E21" s="1"/>
      <c r="F21" s="3"/>
    </row>
    <row r="22" spans="1:2" ht="12.75">
      <c r="A22" s="27" t="s">
        <v>5</v>
      </c>
      <c r="B22" s="14" t="s">
        <v>0</v>
      </c>
    </row>
    <row r="23" spans="1:2" ht="12.75">
      <c r="A23" s="27"/>
      <c r="B23" s="14"/>
    </row>
    <row r="24" spans="1:2" ht="12.75">
      <c r="A24" s="21" t="s">
        <v>22</v>
      </c>
      <c r="B24" s="14"/>
    </row>
    <row r="26" ht="12.75">
      <c r="A26" s="29" t="s">
        <v>25</v>
      </c>
    </row>
    <row r="27" ht="12.75">
      <c r="A27" s="29" t="s">
        <v>31</v>
      </c>
    </row>
    <row r="28" ht="12.75">
      <c r="A28" s="29" t="s">
        <v>26</v>
      </c>
    </row>
    <row r="29" ht="12.75">
      <c r="A29" s="29" t="s">
        <v>27</v>
      </c>
    </row>
    <row r="30" ht="12.75">
      <c r="A30" s="29" t="s">
        <v>28</v>
      </c>
    </row>
    <row r="31" ht="12.75">
      <c r="A31" s="29"/>
    </row>
    <row r="32" ht="12.75">
      <c r="A32" s="29" t="s">
        <v>30</v>
      </c>
    </row>
    <row r="33" ht="12.75">
      <c r="A33" s="29" t="s">
        <v>32</v>
      </c>
    </row>
    <row r="34" ht="12.75">
      <c r="A34" s="29" t="s">
        <v>131</v>
      </c>
    </row>
    <row r="35" ht="12.75">
      <c r="A35" s="29" t="s">
        <v>33</v>
      </c>
    </row>
    <row r="36" ht="12.75">
      <c r="A36" s="29" t="s">
        <v>34</v>
      </c>
    </row>
    <row r="37" ht="12.75">
      <c r="A37" s="29" t="s">
        <v>35</v>
      </c>
    </row>
    <row r="38" ht="12.75">
      <c r="A38" s="29" t="s">
        <v>36</v>
      </c>
    </row>
    <row r="39" ht="12.75">
      <c r="A39" s="29"/>
    </row>
    <row r="40" ht="12.75">
      <c r="A40" s="29" t="s">
        <v>29</v>
      </c>
    </row>
    <row r="41" ht="12.75">
      <c r="A41" s="29"/>
    </row>
    <row r="42" spans="1:2" ht="12.75">
      <c r="A42" s="28" t="s">
        <v>21</v>
      </c>
      <c r="B42" s="14"/>
    </row>
    <row r="43" spans="1:2" ht="12.75">
      <c r="A43" s="28"/>
      <c r="B43" s="14"/>
    </row>
    <row r="44" spans="1:2" ht="12.75">
      <c r="A44" t="s">
        <v>18</v>
      </c>
      <c r="B44" s="14"/>
    </row>
    <row r="45" spans="1:2" ht="12.75">
      <c r="A45" t="s">
        <v>19</v>
      </c>
      <c r="B45" s="14"/>
    </row>
    <row r="46" ht="12.75">
      <c r="B46" s="14"/>
    </row>
    <row r="47" spans="1:3" ht="12.75">
      <c r="A47" s="24">
        <v>1</v>
      </c>
      <c r="B47" s="25" t="s">
        <v>15</v>
      </c>
      <c r="C47" s="26"/>
    </row>
    <row r="48" spans="1:6" ht="12.75">
      <c r="A48" s="11">
        <v>1</v>
      </c>
      <c r="B48" s="2" t="s">
        <v>67</v>
      </c>
      <c r="C48" s="3"/>
      <c r="D48" s="1"/>
      <c r="E48" s="1"/>
      <c r="F48" s="3"/>
    </row>
    <row r="49" spans="1:5" ht="12.75">
      <c r="A49" s="11">
        <v>1</v>
      </c>
      <c r="B49" s="12" t="s">
        <v>68</v>
      </c>
      <c r="C49" s="12"/>
      <c r="D49" s="12"/>
      <c r="E49" s="12"/>
    </row>
    <row r="50" spans="1:5" ht="12.75">
      <c r="A50" s="11">
        <v>1</v>
      </c>
      <c r="B50" s="12"/>
      <c r="C50" s="12"/>
      <c r="D50" s="12"/>
      <c r="E50" s="12"/>
    </row>
    <row r="51" spans="1:5" ht="12.75">
      <c r="A51" s="11">
        <v>1</v>
      </c>
      <c r="B51" s="12" t="s">
        <v>84</v>
      </c>
      <c r="C51" s="12"/>
      <c r="D51" s="12"/>
      <c r="E51" s="12"/>
    </row>
    <row r="52" spans="1:5" ht="12.75">
      <c r="A52" s="11">
        <v>1</v>
      </c>
      <c r="B52" s="12"/>
      <c r="C52" s="12"/>
      <c r="D52" s="12"/>
      <c r="E52" s="12"/>
    </row>
    <row r="53" spans="1:5" ht="12.75">
      <c r="A53" s="11">
        <v>1</v>
      </c>
      <c r="B53" s="12"/>
      <c r="C53" s="12"/>
      <c r="D53" s="12"/>
      <c r="E53" s="12"/>
    </row>
    <row r="54" spans="1:5" ht="12.75">
      <c r="A54" s="11">
        <v>1</v>
      </c>
      <c r="B54" s="14" t="s">
        <v>69</v>
      </c>
      <c r="C54" s="12"/>
      <c r="D54" s="12"/>
      <c r="E54" s="12"/>
    </row>
    <row r="55" spans="1:6" ht="12.75">
      <c r="A55" s="11">
        <v>1</v>
      </c>
      <c r="B55" s="2"/>
      <c r="C55" s="3"/>
      <c r="D55" s="1"/>
      <c r="E55" s="1"/>
      <c r="F55" s="3"/>
    </row>
    <row r="56" spans="1:9" ht="12.75">
      <c r="A56" s="11">
        <v>1</v>
      </c>
      <c r="B56" s="14"/>
      <c r="C56" s="71" t="s">
        <v>82</v>
      </c>
      <c r="D56" s="71"/>
      <c r="E56" s="14"/>
      <c r="F56" s="14"/>
      <c r="G56" s="14"/>
      <c r="H56" s="14"/>
      <c r="I56" s="14"/>
    </row>
    <row r="57" spans="1:9" ht="12.75">
      <c r="A57" s="11">
        <v>1</v>
      </c>
      <c r="B57" s="14"/>
      <c r="C57" s="71" t="s">
        <v>83</v>
      </c>
      <c r="D57" s="71"/>
      <c r="E57" s="14"/>
      <c r="F57" s="14"/>
      <c r="G57" s="14"/>
      <c r="H57" s="14"/>
      <c r="I57" s="14"/>
    </row>
    <row r="58" spans="1:9" ht="12.75">
      <c r="A58" s="11">
        <v>1</v>
      </c>
      <c r="B58" s="14"/>
      <c r="C58" s="71" t="s">
        <v>70</v>
      </c>
      <c r="D58" s="71"/>
      <c r="E58" s="14"/>
      <c r="F58" s="14"/>
      <c r="G58" s="14"/>
      <c r="H58" s="14"/>
      <c r="I58" s="14"/>
    </row>
    <row r="59" spans="1:9" ht="12.75">
      <c r="A59" s="11">
        <v>1</v>
      </c>
      <c r="B59" s="14"/>
      <c r="C59" s="71" t="s">
        <v>71</v>
      </c>
      <c r="D59" s="71"/>
      <c r="E59" s="14"/>
      <c r="F59" s="14"/>
      <c r="G59" s="14"/>
      <c r="H59" s="14"/>
      <c r="I59" s="14"/>
    </row>
    <row r="60" spans="1:9" ht="12.75">
      <c r="A60" s="11">
        <v>1</v>
      </c>
      <c r="B60" s="14"/>
      <c r="C60" s="71" t="s">
        <v>72</v>
      </c>
      <c r="D60" s="71"/>
      <c r="E60" s="14"/>
      <c r="F60" s="14"/>
      <c r="G60" s="14"/>
      <c r="H60" s="14"/>
      <c r="I60" s="14"/>
    </row>
    <row r="61" spans="1:9" ht="12.75">
      <c r="A61" s="11">
        <v>1</v>
      </c>
      <c r="C61" s="71" t="s">
        <v>73</v>
      </c>
      <c r="D61" s="71"/>
      <c r="E61" s="14"/>
      <c r="F61" s="14"/>
      <c r="G61" s="14"/>
      <c r="H61" s="14"/>
      <c r="I61" s="14"/>
    </row>
    <row r="62" spans="1:9" ht="12.75">
      <c r="A62" s="11">
        <v>1</v>
      </c>
      <c r="C62" s="71" t="s">
        <v>74</v>
      </c>
      <c r="D62" s="71"/>
      <c r="E62" s="14"/>
      <c r="F62" s="14"/>
      <c r="G62" s="14"/>
      <c r="H62" s="14"/>
      <c r="I62" s="14"/>
    </row>
    <row r="63" spans="1:9" ht="12.75">
      <c r="A63" s="11">
        <v>1</v>
      </c>
      <c r="C63" s="71" t="s">
        <v>75</v>
      </c>
      <c r="D63" s="71"/>
      <c r="E63" s="14"/>
      <c r="F63" s="14"/>
      <c r="G63" s="14"/>
      <c r="H63" s="14"/>
      <c r="I63" s="14"/>
    </row>
    <row r="64" spans="1:9" ht="12.75">
      <c r="A64" s="11">
        <v>1</v>
      </c>
      <c r="C64" s="71" t="s">
        <v>76</v>
      </c>
      <c r="D64" s="71"/>
      <c r="E64" s="14"/>
      <c r="F64" s="14"/>
      <c r="G64" s="14"/>
      <c r="H64" s="14"/>
      <c r="I64" s="14"/>
    </row>
    <row r="65" spans="1:9" ht="12.75">
      <c r="A65" s="11">
        <v>1</v>
      </c>
      <c r="C65" s="71" t="s">
        <v>77</v>
      </c>
      <c r="D65" s="71"/>
      <c r="E65" s="14"/>
      <c r="F65" s="14"/>
      <c r="G65" s="14"/>
      <c r="H65" s="14"/>
      <c r="I65" s="14"/>
    </row>
    <row r="66" spans="1:9" ht="12.75">
      <c r="A66" s="11">
        <v>1</v>
      </c>
      <c r="C66" s="71" t="s">
        <v>78</v>
      </c>
      <c r="D66" s="71"/>
      <c r="E66" s="14"/>
      <c r="F66" s="14"/>
      <c r="G66" s="14"/>
      <c r="H66" s="14"/>
      <c r="I66" s="14"/>
    </row>
    <row r="67" spans="1:9" ht="12.75">
      <c r="A67" s="11">
        <v>1</v>
      </c>
      <c r="C67" s="71" t="s">
        <v>79</v>
      </c>
      <c r="D67" s="71"/>
      <c r="E67" s="14"/>
      <c r="F67" s="14"/>
      <c r="G67" s="14"/>
      <c r="H67" s="14"/>
      <c r="I67" s="14"/>
    </row>
    <row r="68" spans="1:9" ht="12.75">
      <c r="A68" s="11">
        <v>1</v>
      </c>
      <c r="C68" s="71" t="s">
        <v>80</v>
      </c>
      <c r="D68" s="71"/>
      <c r="E68" s="14"/>
      <c r="F68" s="14"/>
      <c r="G68" s="14"/>
      <c r="H68" s="14"/>
      <c r="I68" s="14"/>
    </row>
    <row r="69" spans="1:9" ht="12.75">
      <c r="A69" s="11">
        <v>1</v>
      </c>
      <c r="C69" s="71" t="s">
        <v>81</v>
      </c>
      <c r="D69" s="71"/>
      <c r="E69" s="14"/>
      <c r="F69" s="14"/>
      <c r="G69" s="14"/>
      <c r="H69" s="14"/>
      <c r="I69" s="14"/>
    </row>
    <row r="70" ht="12.75">
      <c r="A70" s="11">
        <v>1</v>
      </c>
    </row>
    <row r="71" spans="1:2" ht="12.75">
      <c r="A71" s="11">
        <v>1</v>
      </c>
      <c r="B71" s="14" t="s">
        <v>87</v>
      </c>
    </row>
    <row r="72" spans="1:2" ht="12.75">
      <c r="A72" s="11">
        <v>1</v>
      </c>
      <c r="B72" s="14" t="s">
        <v>88</v>
      </c>
    </row>
    <row r="73" spans="1:2" ht="12.75">
      <c r="A73" s="11">
        <v>1</v>
      </c>
      <c r="B73" s="14" t="s">
        <v>90</v>
      </c>
    </row>
    <row r="74" spans="1:2" ht="12.75">
      <c r="A74" s="11">
        <v>1</v>
      </c>
      <c r="B74" s="14" t="s">
        <v>89</v>
      </c>
    </row>
    <row r="75" ht="12.75">
      <c r="A75" s="11">
        <v>1</v>
      </c>
    </row>
    <row r="76" spans="1:2" ht="12.75">
      <c r="A76" s="11">
        <v>2</v>
      </c>
      <c r="B76" s="14"/>
    </row>
    <row r="77" spans="1:3" ht="12.75">
      <c r="A77" s="24">
        <v>2</v>
      </c>
      <c r="B77" s="25" t="s">
        <v>15</v>
      </c>
      <c r="C77" s="26"/>
    </row>
    <row r="78" spans="1:6" ht="12.75">
      <c r="A78" s="11">
        <v>2</v>
      </c>
      <c r="B78" s="2" t="s">
        <v>91</v>
      </c>
      <c r="C78" s="3"/>
      <c r="D78" s="1"/>
      <c r="E78" s="1"/>
      <c r="F78" s="3"/>
    </row>
    <row r="79" spans="1:5" ht="12.75">
      <c r="A79" s="11">
        <v>2</v>
      </c>
      <c r="B79" s="12" t="s">
        <v>112</v>
      </c>
      <c r="C79" s="12"/>
      <c r="D79" s="12"/>
      <c r="E79" s="12"/>
    </row>
    <row r="80" spans="1:5" ht="12.75">
      <c r="A80" s="11">
        <v>2</v>
      </c>
      <c r="B80" s="12"/>
      <c r="C80" s="12"/>
      <c r="D80" s="12"/>
      <c r="E80" s="12"/>
    </row>
    <row r="81" spans="1:5" ht="12.75">
      <c r="A81" s="11">
        <v>2</v>
      </c>
      <c r="B81" s="14" t="s">
        <v>92</v>
      </c>
      <c r="C81" s="12"/>
      <c r="D81" s="12"/>
      <c r="E81" s="12"/>
    </row>
    <row r="82" spans="1:2" ht="12.75">
      <c r="A82" s="11">
        <v>2</v>
      </c>
      <c r="B82" s="14" t="s">
        <v>93</v>
      </c>
    </row>
    <row r="83" spans="1:2" ht="12.75">
      <c r="A83" s="11">
        <v>2</v>
      </c>
      <c r="B83" s="14"/>
    </row>
    <row r="84" spans="1:2" ht="12.75">
      <c r="A84" s="11">
        <v>2</v>
      </c>
      <c r="B84" s="14" t="s">
        <v>94</v>
      </c>
    </row>
    <row r="85" spans="1:2" ht="12.75">
      <c r="A85" s="11">
        <v>2</v>
      </c>
      <c r="B85" s="14" t="s">
        <v>95</v>
      </c>
    </row>
    <row r="86" spans="1:2" ht="12.75">
      <c r="A86" s="11">
        <v>2</v>
      </c>
      <c r="B86" s="14" t="s">
        <v>96</v>
      </c>
    </row>
    <row r="87" spans="1:2" ht="12.75">
      <c r="A87" s="11">
        <v>2</v>
      </c>
      <c r="B87" s="14" t="s">
        <v>97</v>
      </c>
    </row>
    <row r="88" spans="1:2" ht="12.75">
      <c r="A88" s="11">
        <v>2</v>
      </c>
      <c r="B88" s="14" t="s">
        <v>98</v>
      </c>
    </row>
    <row r="89" spans="1:2" ht="12.75">
      <c r="A89" s="11">
        <v>2</v>
      </c>
      <c r="B89" s="14" t="s">
        <v>99</v>
      </c>
    </row>
    <row r="90" spans="1:2" ht="12.75">
      <c r="A90" s="11">
        <v>2</v>
      </c>
      <c r="B90" s="14"/>
    </row>
    <row r="91" spans="1:2" ht="12.75">
      <c r="A91" s="11">
        <v>2</v>
      </c>
      <c r="B91" s="14" t="s">
        <v>100</v>
      </c>
    </row>
    <row r="92" spans="1:2" ht="12.75">
      <c r="A92" s="11">
        <v>2</v>
      </c>
      <c r="B92" s="14" t="s">
        <v>101</v>
      </c>
    </row>
    <row r="93" spans="1:2" ht="12.75">
      <c r="A93" s="11">
        <v>2</v>
      </c>
      <c r="B93" s="14" t="s">
        <v>102</v>
      </c>
    </row>
    <row r="94" spans="1:2" ht="12.75">
      <c r="A94" s="11">
        <v>2</v>
      </c>
      <c r="B94" s="14" t="s">
        <v>103</v>
      </c>
    </row>
    <row r="95" ht="12.75">
      <c r="A95" s="11">
        <v>2</v>
      </c>
    </row>
    <row r="96" spans="1:2" ht="12.75">
      <c r="A96" s="11">
        <v>3</v>
      </c>
      <c r="B96" s="14"/>
    </row>
    <row r="97" spans="1:3" ht="12.75">
      <c r="A97" s="24">
        <v>3</v>
      </c>
      <c r="B97" s="25" t="s">
        <v>15</v>
      </c>
      <c r="C97" s="26"/>
    </row>
    <row r="98" spans="1:6" ht="12.75">
      <c r="A98" s="11">
        <v>3</v>
      </c>
      <c r="B98" s="2" t="s">
        <v>104</v>
      </c>
      <c r="C98" s="3"/>
      <c r="D98" s="1"/>
      <c r="E98" s="1"/>
      <c r="F98" s="3"/>
    </row>
    <row r="99" spans="1:5" ht="12.75">
      <c r="A99" s="11">
        <v>3</v>
      </c>
      <c r="B99" s="12"/>
      <c r="C99" s="12"/>
      <c r="D99" s="12"/>
      <c r="E99" s="12"/>
    </row>
    <row r="100" spans="1:5" ht="12.75">
      <c r="A100" s="11">
        <v>3</v>
      </c>
      <c r="B100" s="14" t="s">
        <v>105</v>
      </c>
      <c r="C100" s="12"/>
      <c r="D100" s="12"/>
      <c r="E100" s="12"/>
    </row>
    <row r="101" spans="1:5" ht="12.75">
      <c r="A101" s="11">
        <v>3</v>
      </c>
      <c r="B101" s="14" t="s">
        <v>107</v>
      </c>
      <c r="C101" s="12"/>
      <c r="D101" s="12"/>
      <c r="E101" s="12"/>
    </row>
    <row r="102" spans="1:2" ht="12.75">
      <c r="A102" s="11">
        <v>3</v>
      </c>
      <c r="B102" s="14" t="s">
        <v>106</v>
      </c>
    </row>
    <row r="103" spans="1:2" ht="12.75">
      <c r="A103" s="11">
        <v>3</v>
      </c>
      <c r="B103" s="14" t="s">
        <v>108</v>
      </c>
    </row>
    <row r="104" spans="1:2" ht="12.75">
      <c r="A104" s="11">
        <v>3</v>
      </c>
      <c r="B104" s="14"/>
    </row>
    <row r="105" spans="1:2" ht="12.75">
      <c r="A105" s="11">
        <v>3</v>
      </c>
      <c r="B105" s="14" t="s">
        <v>113</v>
      </c>
    </row>
    <row r="106" spans="1:2" ht="12.75">
      <c r="A106" s="11">
        <v>3</v>
      </c>
      <c r="B106" s="14" t="s">
        <v>109</v>
      </c>
    </row>
    <row r="107" spans="1:2" ht="12.75">
      <c r="A107" s="11">
        <v>3</v>
      </c>
      <c r="B107" s="14" t="s">
        <v>110</v>
      </c>
    </row>
    <row r="108" spans="1:2" ht="12.75">
      <c r="A108" s="11">
        <v>3</v>
      </c>
      <c r="B108" s="14" t="s">
        <v>111</v>
      </c>
    </row>
    <row r="109" spans="1:2" ht="12.75">
      <c r="A109" s="11">
        <v>3</v>
      </c>
      <c r="B109" s="14"/>
    </row>
    <row r="110" spans="1:2" ht="12.75">
      <c r="A110" s="11">
        <v>4</v>
      </c>
      <c r="B110" s="14"/>
    </row>
    <row r="111" spans="1:3" ht="12.75">
      <c r="A111" s="24">
        <v>4</v>
      </c>
      <c r="B111" s="25" t="s">
        <v>15</v>
      </c>
      <c r="C111" s="26"/>
    </row>
    <row r="112" spans="1:6" ht="12.75">
      <c r="A112" s="11">
        <v>4</v>
      </c>
      <c r="B112" s="2" t="s">
        <v>114</v>
      </c>
      <c r="C112" s="3"/>
      <c r="D112" s="1"/>
      <c r="E112" s="1"/>
      <c r="F112" s="3"/>
    </row>
    <row r="113" spans="1:5" ht="12.75">
      <c r="A113" s="11">
        <v>4</v>
      </c>
      <c r="B113" s="12" t="s">
        <v>115</v>
      </c>
      <c r="C113" s="12"/>
      <c r="D113" s="12"/>
      <c r="E113" s="12"/>
    </row>
    <row r="114" spans="1:5" ht="12.75">
      <c r="A114" s="11">
        <v>4</v>
      </c>
      <c r="B114" s="12" t="s">
        <v>121</v>
      </c>
      <c r="C114" s="12"/>
      <c r="D114" s="12"/>
      <c r="E114" s="12"/>
    </row>
    <row r="115" spans="1:5" ht="12.75">
      <c r="A115" s="11">
        <v>4</v>
      </c>
      <c r="B115" s="14"/>
      <c r="C115" s="12"/>
      <c r="D115" s="12"/>
      <c r="E115" s="12"/>
    </row>
    <row r="116" spans="1:5" ht="12.75">
      <c r="A116" s="11">
        <v>4</v>
      </c>
      <c r="B116" s="14" t="s">
        <v>116</v>
      </c>
      <c r="C116" s="12"/>
      <c r="D116" s="12"/>
      <c r="E116" s="12"/>
    </row>
    <row r="117" spans="1:2" ht="12.75">
      <c r="A117" s="11">
        <v>4</v>
      </c>
      <c r="B117" s="14" t="s">
        <v>117</v>
      </c>
    </row>
    <row r="118" spans="1:2" ht="12.75">
      <c r="A118" s="11">
        <v>4</v>
      </c>
      <c r="B118" s="14" t="s">
        <v>118</v>
      </c>
    </row>
    <row r="119" spans="1:2" ht="12.75">
      <c r="A119" s="11">
        <v>4</v>
      </c>
      <c r="B119" s="14"/>
    </row>
    <row r="120" spans="1:2" ht="12.75">
      <c r="A120" s="11">
        <v>4</v>
      </c>
      <c r="B120" s="14" t="s">
        <v>119</v>
      </c>
    </row>
    <row r="121" spans="1:2" ht="12.75">
      <c r="A121" s="11">
        <v>4</v>
      </c>
      <c r="B121" s="14" t="s">
        <v>120</v>
      </c>
    </row>
    <row r="122" spans="1:2" ht="12.75">
      <c r="A122" s="11">
        <v>4</v>
      </c>
      <c r="B122" s="14"/>
    </row>
    <row r="123" spans="1:2" ht="12.75">
      <c r="A123" s="11">
        <v>4</v>
      </c>
      <c r="B123" s="14" t="s">
        <v>122</v>
      </c>
    </row>
    <row r="124" spans="1:2" ht="12.75">
      <c r="A124" s="11">
        <v>4</v>
      </c>
      <c r="B124" s="14" t="s">
        <v>123</v>
      </c>
    </row>
    <row r="125" spans="1:2" ht="12.75">
      <c r="A125" s="11">
        <v>4</v>
      </c>
      <c r="B125" s="14"/>
    </row>
    <row r="126" spans="1:2" ht="12.75">
      <c r="A126" s="11">
        <v>5</v>
      </c>
      <c r="B126" s="14"/>
    </row>
    <row r="127" spans="1:3" ht="12.75">
      <c r="A127" s="24">
        <v>5</v>
      </c>
      <c r="B127" s="25" t="s">
        <v>15</v>
      </c>
      <c r="C127" s="26"/>
    </row>
    <row r="128" spans="1:6" ht="12.75">
      <c r="A128" s="11">
        <v>5</v>
      </c>
      <c r="B128" s="2" t="s">
        <v>124</v>
      </c>
      <c r="C128" s="3"/>
      <c r="D128" s="1"/>
      <c r="E128" s="1"/>
      <c r="F128" s="3"/>
    </row>
    <row r="129" spans="1:5" ht="12.75">
      <c r="A129" s="11">
        <v>5</v>
      </c>
      <c r="B129" s="12" t="s">
        <v>125</v>
      </c>
      <c r="C129" s="12"/>
      <c r="D129" s="12"/>
      <c r="E129" s="12"/>
    </row>
    <row r="130" spans="1:5" ht="12.75">
      <c r="A130" s="11">
        <v>5</v>
      </c>
      <c r="B130" s="12" t="s">
        <v>126</v>
      </c>
      <c r="C130" s="12"/>
      <c r="D130" s="12"/>
      <c r="E130" s="12"/>
    </row>
    <row r="131" spans="1:5" ht="12.75">
      <c r="A131" s="11">
        <v>5</v>
      </c>
      <c r="B131" s="14"/>
      <c r="C131" s="12"/>
      <c r="D131" s="12"/>
      <c r="E131" s="12"/>
    </row>
    <row r="132" spans="1:5" ht="12.75">
      <c r="A132" s="11">
        <v>5</v>
      </c>
      <c r="B132" s="14" t="s">
        <v>127</v>
      </c>
      <c r="C132" s="12"/>
      <c r="D132" s="12"/>
      <c r="E132" s="12"/>
    </row>
    <row r="133" spans="1:2" ht="12.75">
      <c r="A133" s="11">
        <v>5</v>
      </c>
      <c r="B133" s="14" t="s">
        <v>128</v>
      </c>
    </row>
    <row r="134" spans="1:2" ht="12.75">
      <c r="A134" s="11">
        <v>5</v>
      </c>
      <c r="B134" s="14" t="s">
        <v>129</v>
      </c>
    </row>
    <row r="135" spans="1:2" ht="12.75">
      <c r="A135" s="11">
        <v>5</v>
      </c>
      <c r="B135" s="14" t="s">
        <v>130</v>
      </c>
    </row>
    <row r="136" spans="1:2" ht="12.75">
      <c r="A136" s="11">
        <v>5</v>
      </c>
      <c r="B136" s="14"/>
    </row>
    <row r="137" spans="1:2" ht="12.75">
      <c r="A137" s="11">
        <v>6</v>
      </c>
      <c r="B137" s="14"/>
    </row>
    <row r="138" spans="1:2" ht="12.75">
      <c r="A138" s="24">
        <v>6</v>
      </c>
      <c r="B138" s="25" t="s">
        <v>15</v>
      </c>
    </row>
    <row r="139" spans="1:2" ht="12.75">
      <c r="A139" s="11">
        <v>6</v>
      </c>
      <c r="B139" s="2" t="s">
        <v>151</v>
      </c>
    </row>
    <row r="140" spans="1:2" ht="12.75">
      <c r="A140" s="11">
        <v>6</v>
      </c>
      <c r="B140" s="12" t="s">
        <v>152</v>
      </c>
    </row>
    <row r="141" spans="1:2" ht="12.75">
      <c r="A141" s="11">
        <v>6</v>
      </c>
      <c r="B141" s="14"/>
    </row>
    <row r="142" spans="1:2" ht="12.75">
      <c r="A142" s="11">
        <v>6</v>
      </c>
      <c r="B142" s="14" t="s">
        <v>153</v>
      </c>
    </row>
    <row r="143" spans="1:2" ht="12.75">
      <c r="A143" s="11">
        <v>6</v>
      </c>
      <c r="B143" s="14"/>
    </row>
    <row r="144" spans="1:2" ht="12.75">
      <c r="A144" s="11"/>
      <c r="B144" s="14"/>
    </row>
    <row r="145" spans="1:2" ht="12.75">
      <c r="A145" s="11" t="s">
        <v>5</v>
      </c>
      <c r="B145" s="14"/>
    </row>
    <row r="146" spans="1:8" ht="12.75">
      <c r="A146" s="11"/>
      <c r="B146" s="8"/>
      <c r="C146" s="8"/>
      <c r="D146" s="8"/>
      <c r="E146" s="8"/>
      <c r="F146" s="23"/>
      <c r="H146" s="12"/>
    </row>
    <row r="147" spans="1:8" ht="12.75">
      <c r="A147" s="11"/>
      <c r="B147" s="8"/>
      <c r="C147" s="8"/>
      <c r="D147" s="8"/>
      <c r="E147" s="8"/>
      <c r="F147" s="23"/>
      <c r="H147" s="12"/>
    </row>
    <row r="148" spans="1:8" ht="12.75">
      <c r="A148" s="11"/>
      <c r="B148" s="8"/>
      <c r="C148" s="8"/>
      <c r="D148" s="8"/>
      <c r="E148" s="8"/>
      <c r="F148" s="23"/>
      <c r="H148" s="12"/>
    </row>
    <row r="149" spans="1:8" ht="12.75">
      <c r="A149" s="11"/>
      <c r="B149" s="8"/>
      <c r="C149" s="8"/>
      <c r="D149" s="8"/>
      <c r="E149" s="8"/>
      <c r="F149" s="23"/>
      <c r="H149" s="12"/>
    </row>
    <row r="150" spans="1:8" ht="12.75">
      <c r="A150" s="11"/>
      <c r="B150" s="8"/>
      <c r="C150" s="8"/>
      <c r="D150" s="8"/>
      <c r="E150" s="8"/>
      <c r="F150" s="23"/>
      <c r="H150" s="12"/>
    </row>
    <row r="151" spans="1:8" ht="12.75">
      <c r="A151" s="11"/>
      <c r="B151" s="8"/>
      <c r="C151" s="8"/>
      <c r="D151" s="8"/>
      <c r="E151" s="8"/>
      <c r="F151" s="23"/>
      <c r="H151" s="12"/>
    </row>
    <row r="152" spans="1:8" ht="12.75">
      <c r="A152" s="11"/>
      <c r="B152" s="8"/>
      <c r="C152" s="8"/>
      <c r="D152" s="8"/>
      <c r="E152" s="8"/>
      <c r="F152" s="23"/>
      <c r="H152" s="12"/>
    </row>
    <row r="153" spans="1:8" ht="12.75">
      <c r="A153" s="11"/>
      <c r="B153" s="8"/>
      <c r="C153" s="8"/>
      <c r="D153" s="8"/>
      <c r="E153" s="8"/>
      <c r="F153" s="23"/>
      <c r="H153" s="12"/>
    </row>
  </sheetData>
  <printOptions/>
  <pageMargins left="0.75" right="0.75" top="1" bottom="1" header="0.5" footer="0.5"/>
  <pageSetup orientation="portrait" r:id="rId2"/>
  <legacyDrawing r:id="rId1"/>
</worksheet>
</file>

<file path=xl/worksheets/sheet2.xml><?xml version="1.0" encoding="utf-8"?>
<worksheet xmlns="http://schemas.openxmlformats.org/spreadsheetml/2006/main" xmlns:r="http://schemas.openxmlformats.org/officeDocument/2006/relationships">
  <dimension ref="A1:L133"/>
  <sheetViews>
    <sheetView tabSelected="1" workbookViewId="0" topLeftCell="A70">
      <selection activeCell="A85" sqref="A85"/>
    </sheetView>
  </sheetViews>
  <sheetFormatPr defaultColWidth="9.140625" defaultRowHeight="12.75"/>
  <cols>
    <col min="1" max="1" width="9.28125" style="30" customWidth="1"/>
    <col min="2" max="2" width="9.140625" style="33" customWidth="1"/>
    <col min="3" max="4" width="9.140625" style="8" customWidth="1"/>
    <col min="5" max="5" width="9.28125" style="8" customWidth="1"/>
    <col min="6" max="7" width="9.140625" style="9" customWidth="1"/>
    <col min="8" max="8" width="9.140625" style="10" customWidth="1"/>
  </cols>
  <sheetData>
    <row r="1" ht="12.75">
      <c r="A1" s="32" t="s">
        <v>20</v>
      </c>
    </row>
    <row r="2" ht="12.75">
      <c r="A2" s="17" t="s">
        <v>17</v>
      </c>
    </row>
    <row r="3" spans="1:5" ht="12.75">
      <c r="A3" s="21" t="s">
        <v>22</v>
      </c>
      <c r="B3" s="34"/>
      <c r="C3" s="7"/>
      <c r="D3" s="5"/>
      <c r="E3" s="5"/>
    </row>
    <row r="4" spans="1:5" ht="12.75">
      <c r="A4" s="22" t="s">
        <v>23</v>
      </c>
      <c r="C4"/>
      <c r="D4"/>
      <c r="E4" s="5"/>
    </row>
    <row r="5" ht="12.75">
      <c r="A5" s="17" t="s">
        <v>24</v>
      </c>
    </row>
    <row r="6" spans="6:8" ht="12.75">
      <c r="F6" s="23"/>
      <c r="G6"/>
      <c r="H6" s="12"/>
    </row>
    <row r="7" spans="6:8" ht="12.75">
      <c r="F7" s="23"/>
      <c r="G7"/>
      <c r="H7" s="12"/>
    </row>
    <row r="8" spans="6:8" ht="12.75">
      <c r="F8" s="23"/>
      <c r="G8"/>
      <c r="H8" s="12"/>
    </row>
    <row r="9" spans="6:8" ht="12.75">
      <c r="F9" s="23"/>
      <c r="G9"/>
      <c r="H9" s="12"/>
    </row>
    <row r="10" spans="6:8" ht="12.75">
      <c r="F10" s="23"/>
      <c r="G10"/>
      <c r="H10" s="12"/>
    </row>
    <row r="11" spans="6:8" ht="12.75">
      <c r="F11" s="23"/>
      <c r="G11"/>
      <c r="H11" s="12"/>
    </row>
    <row r="12" spans="6:8" ht="12.75">
      <c r="F12" s="23"/>
      <c r="G12"/>
      <c r="H12" s="12"/>
    </row>
    <row r="13" spans="6:8" ht="12.75">
      <c r="F13" s="23"/>
      <c r="G13"/>
      <c r="H13" s="12"/>
    </row>
    <row r="14" spans="1:7" ht="12.75">
      <c r="A14" s="33"/>
      <c r="B14" s="18"/>
      <c r="C14"/>
      <c r="D14"/>
      <c r="E14"/>
      <c r="F14"/>
      <c r="G14"/>
    </row>
    <row r="15" ht="12.75"/>
    <row r="16" ht="12.75">
      <c r="A16" s="31" t="s">
        <v>38</v>
      </c>
    </row>
    <row r="17" ht="12.75">
      <c r="C17" s="13" t="s">
        <v>37</v>
      </c>
    </row>
    <row r="18" spans="1:9" ht="12.75">
      <c r="A18" s="30" t="s">
        <v>5</v>
      </c>
      <c r="E18" s="9" t="s">
        <v>62</v>
      </c>
      <c r="F18" s="9" t="s">
        <v>41</v>
      </c>
      <c r="G18" s="9" t="s">
        <v>42</v>
      </c>
      <c r="H18" s="9" t="s">
        <v>43</v>
      </c>
      <c r="I18" s="9" t="s">
        <v>44</v>
      </c>
    </row>
    <row r="19" spans="1:10" ht="12.75">
      <c r="A19" s="33" t="s">
        <v>45</v>
      </c>
      <c r="B19" s="8"/>
      <c r="E19" s="9"/>
      <c r="F19" s="91">
        <v>125</v>
      </c>
      <c r="G19" s="91">
        <f>F19</f>
        <v>125</v>
      </c>
      <c r="H19" s="91">
        <f>F19</f>
        <v>125</v>
      </c>
      <c r="I19" s="91">
        <f>F19</f>
        <v>125</v>
      </c>
      <c r="J19" s="76" t="s">
        <v>5</v>
      </c>
    </row>
    <row r="20" spans="1:11" ht="12.75">
      <c r="A20" s="33" t="s">
        <v>48</v>
      </c>
      <c r="B20" s="8"/>
      <c r="E20" s="37">
        <f>F19</f>
        <v>125</v>
      </c>
      <c r="F20" s="92">
        <v>127.25</v>
      </c>
      <c r="G20" s="92">
        <v>125.5</v>
      </c>
      <c r="H20" s="92">
        <v>124.25</v>
      </c>
      <c r="I20" s="92">
        <v>130.75</v>
      </c>
      <c r="J20" s="74" t="s">
        <v>141</v>
      </c>
      <c r="K20" s="73" t="s">
        <v>5</v>
      </c>
    </row>
    <row r="21" spans="1:9" ht="12.75">
      <c r="A21" s="31" t="s">
        <v>85</v>
      </c>
      <c r="B21" s="8"/>
      <c r="E21" s="9"/>
      <c r="F21" s="91">
        <f>F19-F20</f>
        <v>-2.25</v>
      </c>
      <c r="G21" s="91">
        <f>G19-G20</f>
        <v>-0.5</v>
      </c>
      <c r="H21" s="91">
        <f>H19-H20</f>
        <v>0.75</v>
      </c>
      <c r="I21" s="91">
        <f>I19-I20</f>
        <v>-5.75</v>
      </c>
    </row>
    <row r="22" spans="1:9" ht="12.75">
      <c r="A22" s="33" t="s">
        <v>46</v>
      </c>
      <c r="B22" s="8"/>
      <c r="E22" s="9"/>
      <c r="F22" s="93">
        <v>0</v>
      </c>
      <c r="G22" s="93">
        <v>0</v>
      </c>
      <c r="H22" s="93">
        <f>-H21</f>
        <v>-0.75</v>
      </c>
      <c r="I22" s="93">
        <v>0</v>
      </c>
    </row>
    <row r="23" spans="1:10" ht="12.75">
      <c r="A23" s="31" t="s">
        <v>86</v>
      </c>
      <c r="B23" s="8"/>
      <c r="E23" s="9"/>
      <c r="F23" s="94">
        <f>F21+F22</f>
        <v>-2.25</v>
      </c>
      <c r="G23" s="94">
        <f>G21+G22</f>
        <v>-0.5</v>
      </c>
      <c r="H23" s="94">
        <f>H21+H22</f>
        <v>0</v>
      </c>
      <c r="I23" s="94">
        <f>I21+I22</f>
        <v>-5.75</v>
      </c>
      <c r="J23" s="68" t="s">
        <v>63</v>
      </c>
    </row>
    <row r="24" spans="1:9" ht="12.75">
      <c r="A24" s="31"/>
      <c r="B24" s="8"/>
      <c r="C24" s="13" t="s">
        <v>37</v>
      </c>
      <c r="E24" s="9"/>
      <c r="F24" s="38"/>
      <c r="G24" s="38"/>
      <c r="H24" s="38"/>
      <c r="I24" s="38"/>
    </row>
    <row r="25" spans="1:9" ht="12.75">
      <c r="A25" s="30" t="s">
        <v>39</v>
      </c>
      <c r="B25" s="8"/>
      <c r="E25" s="9"/>
      <c r="F25" s="9" t="s">
        <v>41</v>
      </c>
      <c r="G25" s="9" t="s">
        <v>42</v>
      </c>
      <c r="H25" s="9" t="s">
        <v>43</v>
      </c>
      <c r="I25" s="9" t="s">
        <v>44</v>
      </c>
    </row>
    <row r="26" spans="2:10" ht="12.75">
      <c r="B26" s="46" t="s">
        <v>52</v>
      </c>
      <c r="C26" s="47"/>
      <c r="D26" s="47"/>
      <c r="E26" s="48"/>
      <c r="F26" s="84">
        <v>9.75</v>
      </c>
      <c r="G26" s="84">
        <v>6</v>
      </c>
      <c r="H26" s="84">
        <v>3</v>
      </c>
      <c r="I26" s="84">
        <v>5.75</v>
      </c>
      <c r="J26" s="75" t="s">
        <v>142</v>
      </c>
    </row>
    <row r="27" spans="2:10" ht="12.75">
      <c r="B27" s="43" t="s">
        <v>49</v>
      </c>
      <c r="C27" s="44"/>
      <c r="D27" s="44"/>
      <c r="E27" s="45"/>
      <c r="F27" s="85">
        <f>-F23</f>
        <v>2.25</v>
      </c>
      <c r="G27" s="85">
        <f>-G23</f>
        <v>0.5</v>
      </c>
      <c r="H27" s="85">
        <f>-H23</f>
        <v>0</v>
      </c>
      <c r="I27" s="85">
        <f>-I23</f>
        <v>5.75</v>
      </c>
      <c r="J27" s="64" t="s">
        <v>5</v>
      </c>
    </row>
    <row r="28" spans="1:10" ht="12.75">
      <c r="A28" s="33" t="s">
        <v>5</v>
      </c>
      <c r="B28" s="40" t="s">
        <v>50</v>
      </c>
      <c r="C28" s="41"/>
      <c r="D28" s="41"/>
      <c r="E28" s="42"/>
      <c r="F28" s="86">
        <f>F26-F27</f>
        <v>7.5</v>
      </c>
      <c r="G28" s="86">
        <f>G26-G27</f>
        <v>5.5</v>
      </c>
      <c r="H28" s="86">
        <f>H26-H27</f>
        <v>3</v>
      </c>
      <c r="I28" s="86">
        <f>I26-I27</f>
        <v>0</v>
      </c>
      <c r="J28" s="64" t="s">
        <v>5</v>
      </c>
    </row>
    <row r="29" spans="1:9" ht="12.75">
      <c r="A29"/>
      <c r="B29"/>
      <c r="C29" s="13" t="s">
        <v>37</v>
      </c>
      <c r="D29"/>
      <c r="E29"/>
      <c r="F29" s="87"/>
      <c r="G29" s="87"/>
      <c r="H29" s="87"/>
      <c r="I29" s="87"/>
    </row>
    <row r="30" spans="1:9" ht="12.75">
      <c r="A30"/>
      <c r="B30"/>
      <c r="C30"/>
      <c r="D30"/>
      <c r="E30" s="9" t="s">
        <v>54</v>
      </c>
      <c r="F30" s="88">
        <v>9.25</v>
      </c>
      <c r="G30" s="87"/>
      <c r="H30" s="87"/>
      <c r="I30" s="87"/>
    </row>
    <row r="31" spans="1:10" ht="12.75">
      <c r="A31" s="30" t="s">
        <v>40</v>
      </c>
      <c r="E31" s="9"/>
      <c r="F31" s="9" t="s">
        <v>41</v>
      </c>
      <c r="G31" s="9" t="s">
        <v>42</v>
      </c>
      <c r="H31" s="9" t="s">
        <v>43</v>
      </c>
      <c r="I31" s="9" t="s">
        <v>44</v>
      </c>
      <c r="J31" s="52" t="s">
        <v>60</v>
      </c>
    </row>
    <row r="32" spans="1:10" ht="12.75">
      <c r="A32" s="33"/>
      <c r="B32" s="43" t="s">
        <v>47</v>
      </c>
      <c r="C32" s="44"/>
      <c r="D32" s="44"/>
      <c r="E32" s="45"/>
      <c r="F32" s="85">
        <f>0-F27</f>
        <v>-2.25</v>
      </c>
      <c r="G32" s="85">
        <f aca="true" t="shared" si="0" ref="G32:I33">F27-G27</f>
        <v>1.75</v>
      </c>
      <c r="H32" s="85">
        <f t="shared" si="0"/>
        <v>0.5</v>
      </c>
      <c r="I32" s="85">
        <f t="shared" si="0"/>
        <v>-5.75</v>
      </c>
      <c r="J32" s="65">
        <f>SUM(F32:I32)</f>
        <v>-5.75</v>
      </c>
    </row>
    <row r="33" spans="1:10" ht="12.75">
      <c r="A33" s="33"/>
      <c r="B33" s="40" t="s">
        <v>51</v>
      </c>
      <c r="C33" s="41"/>
      <c r="D33" s="41"/>
      <c r="E33" s="42"/>
      <c r="F33" s="86">
        <f>F34-F32</f>
        <v>1.75</v>
      </c>
      <c r="G33" s="86">
        <f t="shared" si="0"/>
        <v>2</v>
      </c>
      <c r="H33" s="86">
        <f t="shared" si="0"/>
        <v>2.5</v>
      </c>
      <c r="I33" s="86">
        <f t="shared" si="0"/>
        <v>3</v>
      </c>
      <c r="J33" s="65">
        <f>SUM(F33:I33)</f>
        <v>9.25</v>
      </c>
    </row>
    <row r="34" spans="4:10" ht="12.75">
      <c r="D34" s="33" t="s">
        <v>53</v>
      </c>
      <c r="F34" s="89">
        <f>F30-F26</f>
        <v>-0.5</v>
      </c>
      <c r="G34" s="89">
        <f>G32+G33</f>
        <v>3.75</v>
      </c>
      <c r="H34" s="89">
        <f>H32+H33</f>
        <v>3</v>
      </c>
      <c r="I34" s="89">
        <f>I32+I33</f>
        <v>-2.75</v>
      </c>
      <c r="J34" s="65">
        <f>SUM(F34:I34)</f>
        <v>3.5</v>
      </c>
    </row>
    <row r="35" spans="1:9" ht="12.75">
      <c r="A35"/>
      <c r="B35"/>
      <c r="C35" s="13" t="s">
        <v>37</v>
      </c>
      <c r="D35"/>
      <c r="E35"/>
      <c r="F35" s="89"/>
      <c r="G35" s="89"/>
      <c r="H35" s="89"/>
      <c r="I35" s="89"/>
    </row>
    <row r="36" spans="1:9" ht="12.75">
      <c r="A36"/>
      <c r="B36"/>
      <c r="C36" s="13"/>
      <c r="D36"/>
      <c r="E36"/>
      <c r="F36" s="89"/>
      <c r="G36" s="89"/>
      <c r="H36" s="89"/>
      <c r="I36" s="89"/>
    </row>
    <row r="37" spans="1:12" ht="12.75">
      <c r="A37" s="30" t="s">
        <v>154</v>
      </c>
      <c r="E37" s="9"/>
      <c r="F37" s="9" t="s">
        <v>41</v>
      </c>
      <c r="G37" s="9" t="s">
        <v>42</v>
      </c>
      <c r="H37" s="9" t="s">
        <v>43</v>
      </c>
      <c r="I37" s="9" t="s">
        <v>44</v>
      </c>
      <c r="J37" s="100" t="s">
        <v>166</v>
      </c>
      <c r="K37" s="101"/>
      <c r="L37" s="101"/>
    </row>
    <row r="38" spans="1:12" ht="12.75">
      <c r="A38" s="33" t="s">
        <v>5</v>
      </c>
      <c r="B38" s="43"/>
      <c r="C38" s="44"/>
      <c r="D38" s="44"/>
      <c r="E38" s="97" t="s">
        <v>158</v>
      </c>
      <c r="F38" s="85">
        <f>F32</f>
        <v>-2.25</v>
      </c>
      <c r="G38" s="85">
        <f>G32</f>
        <v>1.75</v>
      </c>
      <c r="H38" s="85">
        <f>H32</f>
        <v>0.5</v>
      </c>
      <c r="I38" s="85">
        <f>I32</f>
        <v>-5.75</v>
      </c>
      <c r="J38" s="100" t="s">
        <v>161</v>
      </c>
      <c r="K38" s="101"/>
      <c r="L38" s="101"/>
    </row>
    <row r="39" spans="1:12" ht="12.75">
      <c r="A39"/>
      <c r="B39"/>
      <c r="C39" s="83"/>
      <c r="D39" s="83"/>
      <c r="E39" s="52" t="s">
        <v>157</v>
      </c>
      <c r="F39" s="90">
        <f>IF(F21&lt;=0,0,F21)</f>
        <v>0</v>
      </c>
      <c r="G39" s="90">
        <f>IF(G21&lt;=0,0,G21)</f>
        <v>0</v>
      </c>
      <c r="H39" s="90">
        <f>IF(H21&lt;=0,0,H21)</f>
        <v>0.75</v>
      </c>
      <c r="I39" s="90">
        <f>IF(I21&lt;=0,0,I21)</f>
        <v>0</v>
      </c>
      <c r="J39" s="100" t="s">
        <v>162</v>
      </c>
      <c r="K39" s="101"/>
      <c r="L39" s="101"/>
    </row>
    <row r="40" spans="1:12" ht="12.75">
      <c r="A40" s="33"/>
      <c r="B40" s="82"/>
      <c r="C40" s="83"/>
      <c r="D40" s="83"/>
      <c r="E40" s="96" t="s">
        <v>159</v>
      </c>
      <c r="F40" s="90">
        <f>SUM(F38:F39)</f>
        <v>-2.25</v>
      </c>
      <c r="G40" s="90">
        <f>SUM(G38:G39)</f>
        <v>1.75</v>
      </c>
      <c r="H40" s="90">
        <f>SUM(H38:H39)</f>
        <v>1.25</v>
      </c>
      <c r="I40" s="90">
        <f>SUM(I38:I39)</f>
        <v>-5.75</v>
      </c>
      <c r="J40" s="100" t="s">
        <v>167</v>
      </c>
      <c r="K40" s="101"/>
      <c r="L40" s="101"/>
    </row>
    <row r="41" spans="1:12" ht="12.75">
      <c r="A41"/>
      <c r="C41"/>
      <c r="D41"/>
      <c r="E41" s="52" t="s">
        <v>156</v>
      </c>
      <c r="F41" s="89">
        <f>E20-F20</f>
        <v>-2.25</v>
      </c>
      <c r="G41" s="89">
        <f>F20-G20</f>
        <v>1.75</v>
      </c>
      <c r="H41" s="89">
        <f>G20-H20</f>
        <v>1.25</v>
      </c>
      <c r="I41" s="89">
        <f>H20-I20</f>
        <v>-6.5</v>
      </c>
      <c r="J41" s="100" t="s">
        <v>163</v>
      </c>
      <c r="K41" s="100"/>
      <c r="L41" s="101"/>
    </row>
    <row r="42" spans="1:12" ht="12.75">
      <c r="A42"/>
      <c r="C42"/>
      <c r="D42"/>
      <c r="E42" s="52" t="s">
        <v>155</v>
      </c>
      <c r="F42" s="95">
        <f>ABS(F40/F41)</f>
        <v>1</v>
      </c>
      <c r="G42" s="95">
        <f>ABS(G40/G41)</f>
        <v>1</v>
      </c>
      <c r="H42" s="95">
        <f>ABS(H40/H41)</f>
        <v>1</v>
      </c>
      <c r="I42" s="95">
        <f>ABS(I40/I41)</f>
        <v>0.8846153846153846</v>
      </c>
      <c r="J42" s="100" t="s">
        <v>164</v>
      </c>
      <c r="K42" s="100"/>
      <c r="L42" s="101"/>
    </row>
    <row r="43" spans="1:12" ht="12.75">
      <c r="A43"/>
      <c r="B43"/>
      <c r="C43" s="29"/>
      <c r="D43" s="29"/>
      <c r="E43" s="98" t="s">
        <v>160</v>
      </c>
      <c r="F43" s="99" t="str">
        <f>IF(OR(F42&lt;0.8,F42&gt;1.25),"No","Yes")</f>
        <v>Yes</v>
      </c>
      <c r="G43" s="99" t="str">
        <f>IF(OR(G42&lt;0.8,G42&gt;1.25),"No","Yes")</f>
        <v>Yes</v>
      </c>
      <c r="H43" s="99" t="str">
        <f>IF(OR(H42&lt;0.8,H42&gt;1.25),"No","Yes")</f>
        <v>Yes</v>
      </c>
      <c r="I43" s="99" t="str">
        <f>IF(OR(I42&lt;0.8,I42&gt;1.25),"No","Yes")</f>
        <v>Yes</v>
      </c>
      <c r="J43" s="100" t="s">
        <v>165</v>
      </c>
      <c r="K43" s="100"/>
      <c r="L43" s="101"/>
    </row>
    <row r="44" spans="8:9" ht="12.75">
      <c r="H44" s="56" t="s">
        <v>3</v>
      </c>
      <c r="I44" s="54"/>
    </row>
    <row r="45" spans="1:9" ht="12.75">
      <c r="A45" s="11" t="s">
        <v>2</v>
      </c>
      <c r="H45" s="57" t="s">
        <v>16</v>
      </c>
      <c r="I45" s="55" t="s">
        <v>4</v>
      </c>
    </row>
    <row r="46" spans="1:10" ht="12.75">
      <c r="A46" s="11">
        <v>0</v>
      </c>
      <c r="B46" s="30" t="s">
        <v>58</v>
      </c>
      <c r="H46" s="61">
        <f>F30</f>
        <v>9.25</v>
      </c>
      <c r="I46" s="60">
        <f>H46</f>
        <v>9.25</v>
      </c>
      <c r="J46" s="77" t="s">
        <v>143</v>
      </c>
    </row>
    <row r="47" spans="1:9" ht="12.75">
      <c r="A47" s="11"/>
      <c r="B47" s="30" t="s">
        <v>6</v>
      </c>
      <c r="H47" s="62">
        <f>-H46</f>
        <v>-9.25</v>
      </c>
      <c r="I47" s="60">
        <f>H47</f>
        <v>-9.25</v>
      </c>
    </row>
    <row r="48" spans="1:9" ht="12.75">
      <c r="A48" s="11"/>
      <c r="B48" s="58" t="s">
        <v>56</v>
      </c>
      <c r="H48" s="63"/>
      <c r="I48" s="60"/>
    </row>
    <row r="49" spans="1:9" ht="12.75">
      <c r="A49" s="11"/>
      <c r="H49" s="59"/>
      <c r="I49" s="60"/>
    </row>
    <row r="50" spans="8:9" ht="12.75">
      <c r="H50" s="56" t="s">
        <v>3</v>
      </c>
      <c r="I50" s="54"/>
    </row>
    <row r="51" spans="1:9" ht="12.75">
      <c r="A51" s="11" t="s">
        <v>2</v>
      </c>
      <c r="H51" s="57" t="s">
        <v>16</v>
      </c>
      <c r="I51" s="55" t="s">
        <v>4</v>
      </c>
    </row>
    <row r="52" spans="1:10" ht="12.75">
      <c r="A52" s="11">
        <v>1</v>
      </c>
      <c r="B52" s="30" t="s">
        <v>55</v>
      </c>
      <c r="H52" s="61">
        <f>-F34</f>
        <v>0.5</v>
      </c>
      <c r="I52" s="60">
        <f>H52+I46</f>
        <v>9.75</v>
      </c>
      <c r="J52" s="77" t="s">
        <v>144</v>
      </c>
    </row>
    <row r="53" spans="1:9" ht="12.75">
      <c r="A53" s="11"/>
      <c r="B53" s="30" t="s">
        <v>57</v>
      </c>
      <c r="H53" s="62">
        <f>F33</f>
        <v>1.75</v>
      </c>
      <c r="I53" s="60">
        <f>H53</f>
        <v>1.75</v>
      </c>
    </row>
    <row r="54" spans="1:9" ht="12.75">
      <c r="A54" s="11"/>
      <c r="B54" s="30" t="s">
        <v>14</v>
      </c>
      <c r="H54" s="62">
        <f>F32</f>
        <v>-2.25</v>
      </c>
      <c r="I54" s="60">
        <f>H54</f>
        <v>-2.25</v>
      </c>
    </row>
    <row r="55" spans="1:9" ht="12.75">
      <c r="A55" s="11"/>
      <c r="B55" s="58" t="s">
        <v>59</v>
      </c>
      <c r="H55" s="63"/>
      <c r="I55" s="60"/>
    </row>
    <row r="56" spans="1:9" ht="12.75">
      <c r="A56" s="11"/>
      <c r="H56" s="59"/>
      <c r="I56" s="60"/>
    </row>
    <row r="57" spans="8:9" ht="12.75">
      <c r="H57" s="56" t="s">
        <v>3</v>
      </c>
      <c r="I57" s="54"/>
    </row>
    <row r="58" spans="1:9" ht="12.75">
      <c r="A58" s="11" t="s">
        <v>2</v>
      </c>
      <c r="H58" s="57" t="s">
        <v>16</v>
      </c>
      <c r="I58" s="55" t="s">
        <v>4</v>
      </c>
    </row>
    <row r="59" spans="1:10" ht="12.75">
      <c r="A59" s="11">
        <v>2</v>
      </c>
      <c r="B59" s="30" t="s">
        <v>55</v>
      </c>
      <c r="H59" s="61">
        <f>-G34</f>
        <v>-3.75</v>
      </c>
      <c r="I59" s="60">
        <f>H59+I52</f>
        <v>6</v>
      </c>
      <c r="J59" s="77" t="s">
        <v>145</v>
      </c>
    </row>
    <row r="60" spans="1:9" ht="12.75">
      <c r="A60" s="11"/>
      <c r="B60" s="30" t="s">
        <v>57</v>
      </c>
      <c r="H60" s="62">
        <f>G33</f>
        <v>2</v>
      </c>
      <c r="I60" s="60">
        <f>H60+I53</f>
        <v>3.75</v>
      </c>
    </row>
    <row r="61" spans="1:9" ht="12.75">
      <c r="A61" s="11"/>
      <c r="B61" s="30" t="s">
        <v>14</v>
      </c>
      <c r="H61" s="62">
        <f>G32</f>
        <v>1.75</v>
      </c>
      <c r="I61" s="60">
        <f>H61+I54</f>
        <v>-0.5</v>
      </c>
    </row>
    <row r="62" spans="1:9" ht="12.75">
      <c r="A62" s="11"/>
      <c r="B62" s="58" t="s">
        <v>59</v>
      </c>
      <c r="H62" s="63"/>
      <c r="I62" s="60"/>
    </row>
    <row r="63" spans="1:9" ht="12.75">
      <c r="A63" s="11"/>
      <c r="H63" s="59"/>
      <c r="I63" s="60"/>
    </row>
    <row r="64" spans="8:9" ht="12.75">
      <c r="H64" s="56" t="s">
        <v>3</v>
      </c>
      <c r="I64" s="54"/>
    </row>
    <row r="65" spans="1:9" ht="12.75">
      <c r="A65" s="11" t="s">
        <v>2</v>
      </c>
      <c r="H65" s="57" t="s">
        <v>16</v>
      </c>
      <c r="I65" s="55" t="s">
        <v>4</v>
      </c>
    </row>
    <row r="66" spans="1:10" ht="12.75">
      <c r="A66" s="11">
        <v>3</v>
      </c>
      <c r="B66" s="30" t="s">
        <v>55</v>
      </c>
      <c r="H66" s="61">
        <f>-H34</f>
        <v>-3</v>
      </c>
      <c r="I66" s="60">
        <f>H66+I59</f>
        <v>3</v>
      </c>
      <c r="J66" s="77" t="s">
        <v>146</v>
      </c>
    </row>
    <row r="67" spans="1:9" ht="12.75">
      <c r="A67" s="11"/>
      <c r="B67" s="30" t="s">
        <v>57</v>
      </c>
      <c r="H67" s="62">
        <f>H33</f>
        <v>2.5</v>
      </c>
      <c r="I67" s="60">
        <f>H67+I60</f>
        <v>6.25</v>
      </c>
    </row>
    <row r="68" spans="1:9" ht="12.75">
      <c r="A68" s="11"/>
      <c r="B68" s="30" t="s">
        <v>14</v>
      </c>
      <c r="H68" s="62">
        <f>H32</f>
        <v>0.5</v>
      </c>
      <c r="I68" s="60">
        <f>H68+I61</f>
        <v>0</v>
      </c>
    </row>
    <row r="69" spans="1:9" ht="12.75">
      <c r="A69" s="11"/>
      <c r="B69" s="58" t="s">
        <v>59</v>
      </c>
      <c r="H69" s="63"/>
      <c r="I69" s="60"/>
    </row>
    <row r="70" spans="8:9" ht="12.75">
      <c r="H70" s="59"/>
      <c r="I70" s="60"/>
    </row>
    <row r="71" spans="8:9" ht="12.75">
      <c r="H71" s="56" t="s">
        <v>3</v>
      </c>
      <c r="I71" s="54"/>
    </row>
    <row r="72" spans="1:9" ht="12.75">
      <c r="A72" s="11" t="s">
        <v>2</v>
      </c>
      <c r="H72" s="57" t="s">
        <v>16</v>
      </c>
      <c r="I72" s="55" t="s">
        <v>4</v>
      </c>
    </row>
    <row r="73" spans="1:10" ht="12.75">
      <c r="A73" s="11">
        <v>4</v>
      </c>
      <c r="B73" s="30" t="s">
        <v>55</v>
      </c>
      <c r="H73" s="61">
        <f>-I34</f>
        <v>2.75</v>
      </c>
      <c r="I73" s="60">
        <f>H73+I66</f>
        <v>5.75</v>
      </c>
      <c r="J73" s="77" t="s">
        <v>147</v>
      </c>
    </row>
    <row r="74" spans="1:9" ht="12.75">
      <c r="A74" s="11"/>
      <c r="B74" s="30" t="s">
        <v>57</v>
      </c>
      <c r="H74" s="62">
        <f>I33</f>
        <v>3</v>
      </c>
      <c r="I74" s="60">
        <f>H74+I67</f>
        <v>9.25</v>
      </c>
    </row>
    <row r="75" spans="1:9" ht="12.75">
      <c r="A75" s="11"/>
      <c r="B75" s="30" t="s">
        <v>14</v>
      </c>
      <c r="H75" s="62">
        <f>I32</f>
        <v>-5.75</v>
      </c>
      <c r="I75" s="60">
        <f>H75+I68</f>
        <v>-5.75</v>
      </c>
    </row>
    <row r="76" spans="1:9" ht="12.75">
      <c r="A76" s="11"/>
      <c r="B76" s="58" t="s">
        <v>59</v>
      </c>
      <c r="H76" s="63"/>
      <c r="I76" s="60"/>
    </row>
    <row r="77" spans="8:9" ht="12.75">
      <c r="H77" s="59"/>
      <c r="I77" s="60"/>
    </row>
    <row r="78" spans="8:9" ht="12.75">
      <c r="H78" s="56" t="s">
        <v>3</v>
      </c>
      <c r="I78" s="54"/>
    </row>
    <row r="79" spans="1:9" ht="12.75">
      <c r="A79" s="11" t="s">
        <v>2</v>
      </c>
      <c r="H79" s="57" t="s">
        <v>16</v>
      </c>
      <c r="I79" s="55" t="s">
        <v>4</v>
      </c>
    </row>
    <row r="80" spans="1:10" ht="12.75">
      <c r="A80" s="11">
        <v>4</v>
      </c>
      <c r="B80" s="30" t="s">
        <v>55</v>
      </c>
      <c r="H80" s="61">
        <f>-I73</f>
        <v>-5.75</v>
      </c>
      <c r="I80" s="60">
        <f>H80+I73</f>
        <v>0</v>
      </c>
      <c r="J80" s="77" t="s">
        <v>148</v>
      </c>
    </row>
    <row r="81" spans="1:9" ht="12.75">
      <c r="A81" s="11"/>
      <c r="B81" s="30" t="s">
        <v>6</v>
      </c>
      <c r="H81" s="62">
        <f>-H80</f>
        <v>5.75</v>
      </c>
      <c r="I81" s="60">
        <f>H81+I47</f>
        <v>-3.5</v>
      </c>
    </row>
    <row r="82" spans="1:9" ht="12.75">
      <c r="A82" s="11"/>
      <c r="B82" s="66" t="s">
        <v>61</v>
      </c>
      <c r="H82" s="62" t="s">
        <v>5</v>
      </c>
      <c r="I82" s="60" t="s">
        <v>5</v>
      </c>
    </row>
    <row r="83" spans="1:9" ht="12.75">
      <c r="A83" s="11"/>
      <c r="B83" s="58" t="s">
        <v>59</v>
      </c>
      <c r="H83" s="62"/>
      <c r="I83" s="60"/>
    </row>
    <row r="84" spans="8:9" ht="12.75">
      <c r="H84" s="62"/>
      <c r="I84" s="60"/>
    </row>
    <row r="85" spans="1:10" ht="12.75">
      <c r="A85" s="11">
        <v>4</v>
      </c>
      <c r="B85" s="30" t="s">
        <v>1</v>
      </c>
      <c r="H85" s="62">
        <f>I20</f>
        <v>130.75</v>
      </c>
      <c r="I85" s="60">
        <f>H85</f>
        <v>130.75</v>
      </c>
      <c r="J85" s="78" t="s">
        <v>149</v>
      </c>
    </row>
    <row r="86" spans="1:9" ht="12.75">
      <c r="A86" s="11"/>
      <c r="B86" s="30" t="s">
        <v>6</v>
      </c>
      <c r="H86" s="62">
        <f>-I20</f>
        <v>-130.75</v>
      </c>
      <c r="I86" s="60">
        <f>H86+I81</f>
        <v>-134.25</v>
      </c>
    </row>
    <row r="87" spans="1:9" ht="12.75">
      <c r="A87" s="11"/>
      <c r="B87" s="67" t="s">
        <v>168</v>
      </c>
      <c r="H87" s="62"/>
      <c r="I87" s="60"/>
    </row>
    <row r="88" spans="1:9" ht="12.75">
      <c r="A88" s="11"/>
      <c r="B88" s="67"/>
      <c r="H88" s="62"/>
      <c r="I88" s="60"/>
    </row>
    <row r="89" spans="1:8" ht="12.75">
      <c r="A89" s="11"/>
      <c r="B89" s="31" t="s">
        <v>172</v>
      </c>
      <c r="H89" s="62"/>
    </row>
    <row r="90" spans="1:8" ht="12.75">
      <c r="A90" s="11"/>
      <c r="B90" s="33" t="s">
        <v>173</v>
      </c>
      <c r="H90" s="62"/>
    </row>
    <row r="91" spans="1:9" ht="12.75">
      <c r="A91" s="11"/>
      <c r="B91" s="31"/>
      <c r="H91" s="62"/>
      <c r="I91" s="60"/>
    </row>
    <row r="92" spans="1:9" ht="12.75">
      <c r="A92" s="11"/>
      <c r="B92" s="31"/>
      <c r="H92" s="62"/>
      <c r="I92" s="60"/>
    </row>
    <row r="93" spans="1:9" ht="12.75">
      <c r="A93" s="30" t="s">
        <v>169</v>
      </c>
      <c r="B93" s="67"/>
      <c r="H93" s="62"/>
      <c r="I93" s="60"/>
    </row>
    <row r="94" spans="2:9" ht="12.75">
      <c r="B94" s="67"/>
      <c r="H94" s="62"/>
      <c r="I94" s="60"/>
    </row>
    <row r="95" spans="1:9" ht="12.75">
      <c r="A95" s="11">
        <v>8</v>
      </c>
      <c r="B95" s="30" t="s">
        <v>6</v>
      </c>
      <c r="H95" s="62">
        <v>234.25</v>
      </c>
      <c r="I95" s="60">
        <f>H95+I86</f>
        <v>100</v>
      </c>
    </row>
    <row r="96" spans="1:9" ht="12.75">
      <c r="A96" s="11"/>
      <c r="B96" s="30" t="s">
        <v>133</v>
      </c>
      <c r="H96" s="62">
        <f>-H95</f>
        <v>-234.25</v>
      </c>
      <c r="I96" s="60">
        <f>H96</f>
        <v>-234.25</v>
      </c>
    </row>
    <row r="97" spans="1:9" ht="12.75">
      <c r="A97" s="11"/>
      <c r="B97" s="66" t="s">
        <v>134</v>
      </c>
      <c r="H97" s="62"/>
      <c r="I97" s="60"/>
    </row>
    <row r="98" ht="12.75">
      <c r="A98" s="11"/>
    </row>
    <row r="99" spans="1:9" ht="12.75">
      <c r="A99" s="11">
        <v>8</v>
      </c>
      <c r="B99" s="30" t="s">
        <v>135</v>
      </c>
      <c r="H99" s="62">
        <f>-I85</f>
        <v>-130.75</v>
      </c>
      <c r="I99" s="60">
        <f>-H99</f>
        <v>130.75</v>
      </c>
    </row>
    <row r="100" spans="1:9" ht="12.75">
      <c r="A100" s="11"/>
      <c r="B100" s="30" t="s">
        <v>1</v>
      </c>
      <c r="H100" s="62">
        <f>-I85</f>
        <v>-130.75</v>
      </c>
      <c r="I100" s="60">
        <f>H100+I85</f>
        <v>0</v>
      </c>
    </row>
    <row r="101" spans="1:9" ht="12.75">
      <c r="A101" s="11"/>
      <c r="B101" s="66" t="s">
        <v>136</v>
      </c>
      <c r="H101" s="62"/>
      <c r="I101" s="60"/>
    </row>
    <row r="102" spans="1:8" ht="12.75">
      <c r="A102" s="11"/>
      <c r="B102" s="66"/>
      <c r="H102" s="62"/>
    </row>
    <row r="103" spans="2:8" ht="12.75">
      <c r="B103" s="31" t="s">
        <v>170</v>
      </c>
      <c r="H103" s="62"/>
    </row>
    <row r="104" spans="2:8" ht="12.75">
      <c r="B104" s="31" t="s">
        <v>171</v>
      </c>
      <c r="H104" s="62"/>
    </row>
    <row r="105" spans="2:9" ht="12.75">
      <c r="B105" s="31"/>
      <c r="H105" s="62"/>
      <c r="I105" s="60"/>
    </row>
    <row r="106" spans="1:9" ht="12.75">
      <c r="A106" s="11">
        <v>8</v>
      </c>
      <c r="B106" s="30" t="s">
        <v>14</v>
      </c>
      <c r="H106" s="62">
        <f>-I75</f>
        <v>5.75</v>
      </c>
      <c r="I106" s="60">
        <f>H106+I75</f>
        <v>0</v>
      </c>
    </row>
    <row r="107" spans="1:9" ht="12.75">
      <c r="A107" s="11"/>
      <c r="B107" s="30" t="s">
        <v>135</v>
      </c>
      <c r="H107" s="62">
        <f>-I99</f>
        <v>-130.75</v>
      </c>
      <c r="I107" s="60">
        <f>H107+I99</f>
        <v>0</v>
      </c>
    </row>
    <row r="108" spans="1:9" ht="12.75">
      <c r="A108" s="11"/>
      <c r="B108" s="30" t="s">
        <v>57</v>
      </c>
      <c r="H108" s="62">
        <f>-I74</f>
        <v>-9.25</v>
      </c>
      <c r="I108" s="60">
        <f>H108+I74</f>
        <v>0</v>
      </c>
    </row>
    <row r="109" spans="1:9" ht="12.75">
      <c r="A109" s="11"/>
      <c r="B109" s="30" t="s">
        <v>133</v>
      </c>
      <c r="H109" s="62">
        <f>-I96</f>
        <v>234.25</v>
      </c>
      <c r="I109" s="60">
        <f>H109+I96</f>
        <v>0</v>
      </c>
    </row>
    <row r="110" spans="1:9" ht="12.75">
      <c r="A110" s="11"/>
      <c r="B110" s="30" t="s">
        <v>7</v>
      </c>
      <c r="H110" s="62">
        <f>-(H106+H107+H108+H109)</f>
        <v>-100</v>
      </c>
      <c r="I110" s="60">
        <f>H110</f>
        <v>-100</v>
      </c>
    </row>
    <row r="111" spans="1:9" ht="12.75">
      <c r="A111" s="11"/>
      <c r="B111" s="58" t="s">
        <v>137</v>
      </c>
      <c r="H111" s="63"/>
      <c r="I111" s="60"/>
    </row>
    <row r="112" spans="1:9" ht="12.75">
      <c r="A112" s="11"/>
      <c r="B112" s="33" t="s">
        <v>138</v>
      </c>
      <c r="H112" s="72"/>
      <c r="I112" s="60"/>
    </row>
    <row r="113" spans="1:9" ht="12.75">
      <c r="A113" s="11"/>
      <c r="B113" s="33" t="s">
        <v>140</v>
      </c>
      <c r="H113" s="72"/>
      <c r="I113" s="60"/>
    </row>
    <row r="114" spans="2:9" ht="12.75">
      <c r="B114" s="33" t="s">
        <v>139</v>
      </c>
      <c r="H114" s="59"/>
      <c r="I114" s="60"/>
    </row>
    <row r="115" spans="1:9" ht="12.75">
      <c r="A115" s="11"/>
      <c r="B115" s="8"/>
      <c r="F115" s="23"/>
      <c r="G115"/>
      <c r="H115" s="12"/>
      <c r="I115" s="60"/>
    </row>
    <row r="116" spans="1:9" ht="12.75">
      <c r="A116" s="11"/>
      <c r="B116" s="8"/>
      <c r="F116" s="23"/>
      <c r="G116"/>
      <c r="H116" s="12"/>
      <c r="I116" s="60"/>
    </row>
    <row r="117" spans="1:9" ht="12.75">
      <c r="A117" s="11"/>
      <c r="B117" s="8"/>
      <c r="F117" s="23"/>
      <c r="G117"/>
      <c r="H117" s="12"/>
      <c r="I117" s="60"/>
    </row>
    <row r="118" spans="1:9" ht="12.75">
      <c r="A118" s="11"/>
      <c r="B118" s="8"/>
      <c r="F118" s="23"/>
      <c r="G118"/>
      <c r="H118" s="12"/>
      <c r="I118" s="60"/>
    </row>
    <row r="119" spans="1:9" ht="12.75">
      <c r="A119" s="11"/>
      <c r="B119" s="8"/>
      <c r="F119" s="23"/>
      <c r="G119"/>
      <c r="H119" s="12"/>
      <c r="I119" s="60"/>
    </row>
    <row r="120" spans="1:9" ht="12.75">
      <c r="A120" s="11"/>
      <c r="B120" s="8"/>
      <c r="F120" s="23"/>
      <c r="G120"/>
      <c r="H120" s="12"/>
      <c r="I120" s="60"/>
    </row>
    <row r="121" spans="1:9" ht="12.75">
      <c r="A121" s="11"/>
      <c r="B121" s="8"/>
      <c r="F121" s="23"/>
      <c r="G121"/>
      <c r="H121" s="12"/>
      <c r="I121" s="60"/>
    </row>
    <row r="122" spans="1:9" ht="12.75">
      <c r="A122" s="11"/>
      <c r="B122" s="8"/>
      <c r="F122" s="23"/>
      <c r="G122"/>
      <c r="H122" s="12"/>
      <c r="I122" s="60"/>
    </row>
    <row r="123" ht="12.75">
      <c r="I123" s="60"/>
    </row>
    <row r="124" ht="12.75">
      <c r="I124" s="60"/>
    </row>
    <row r="125" ht="12.75">
      <c r="I125" s="60"/>
    </row>
    <row r="126" ht="12.75">
      <c r="I126" s="60"/>
    </row>
    <row r="127" ht="12.75">
      <c r="I127" s="60"/>
    </row>
    <row r="128" ht="12.75">
      <c r="I128" s="60"/>
    </row>
    <row r="129" ht="12.75">
      <c r="I129" s="60"/>
    </row>
    <row r="130" ht="12.75">
      <c r="I130" s="60"/>
    </row>
    <row r="131" ht="12.75">
      <c r="I131" s="60"/>
    </row>
    <row r="132" ht="12.75">
      <c r="I132" s="60"/>
    </row>
    <row r="133" ht="12.75">
      <c r="I133" s="60"/>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K112"/>
  <sheetViews>
    <sheetView workbookViewId="0" topLeftCell="A1">
      <selection activeCell="A1" sqref="A1"/>
    </sheetView>
  </sheetViews>
  <sheetFormatPr defaultColWidth="9.140625" defaultRowHeight="12.75"/>
  <cols>
    <col min="1" max="1" width="9.140625" style="30" customWidth="1"/>
    <col min="2" max="2" width="9.140625" style="33" customWidth="1"/>
    <col min="3" max="5" width="9.140625" style="8" customWidth="1"/>
    <col min="6" max="7" width="9.140625" style="9" customWidth="1"/>
    <col min="8" max="8" width="9.140625" style="10" customWidth="1"/>
  </cols>
  <sheetData>
    <row r="1" ht="12.75">
      <c r="A1" s="32" t="s">
        <v>20</v>
      </c>
    </row>
    <row r="2" ht="12.75">
      <c r="A2" s="13" t="s">
        <v>64</v>
      </c>
    </row>
    <row r="3" spans="1:5" ht="12.75">
      <c r="A3" s="21" t="s">
        <v>22</v>
      </c>
      <c r="B3" s="34"/>
      <c r="C3" s="7"/>
      <c r="D3" s="5"/>
      <c r="E3" s="5"/>
    </row>
    <row r="4" spans="1:5" ht="12.75">
      <c r="A4" s="22" t="s">
        <v>23</v>
      </c>
      <c r="C4"/>
      <c r="D4"/>
      <c r="E4" s="5"/>
    </row>
    <row r="5" ht="12.75">
      <c r="A5" s="17" t="s">
        <v>24</v>
      </c>
    </row>
    <row r="6" spans="6:8" ht="12.75">
      <c r="F6" s="23"/>
      <c r="G6"/>
      <c r="H6" s="12"/>
    </row>
    <row r="7" spans="1:8" ht="12.75">
      <c r="A7" s="11"/>
      <c r="B7" s="8"/>
      <c r="F7" s="23"/>
      <c r="G7"/>
      <c r="H7" s="12"/>
    </row>
    <row r="8" spans="1:8" ht="12.75">
      <c r="A8" s="11"/>
      <c r="B8" s="8"/>
      <c r="F8" s="23"/>
      <c r="G8"/>
      <c r="H8" s="12"/>
    </row>
    <row r="9" spans="1:8" ht="12.75">
      <c r="A9" s="11"/>
      <c r="B9" s="8"/>
      <c r="F9" s="23"/>
      <c r="G9"/>
      <c r="H9" s="12"/>
    </row>
    <row r="10" spans="1:8" ht="12.75">
      <c r="A10" s="11"/>
      <c r="B10" s="8"/>
      <c r="F10" s="23"/>
      <c r="G10"/>
      <c r="H10" s="12"/>
    </row>
    <row r="11" spans="1:8" ht="12.75">
      <c r="A11" s="11"/>
      <c r="B11" s="8"/>
      <c r="F11" s="23"/>
      <c r="G11"/>
      <c r="H11" s="12"/>
    </row>
    <row r="12" spans="1:8" ht="12.75">
      <c r="A12" s="11"/>
      <c r="B12" s="8"/>
      <c r="F12" s="23"/>
      <c r="G12"/>
      <c r="H12" s="12"/>
    </row>
    <row r="13" spans="1:8" ht="12.75">
      <c r="A13" s="11"/>
      <c r="B13" s="8"/>
      <c r="F13" s="23"/>
      <c r="G13"/>
      <c r="H13" s="12"/>
    </row>
    <row r="14" spans="1:7" ht="12.75">
      <c r="A14" s="11"/>
      <c r="B14" s="8"/>
      <c r="F14" s="23"/>
      <c r="G14"/>
    </row>
    <row r="16" ht="12.75">
      <c r="A16" s="13" t="s">
        <v>150</v>
      </c>
    </row>
    <row r="17" spans="1:6" ht="12.75">
      <c r="A17" s="13" t="s">
        <v>66</v>
      </c>
      <c r="C17"/>
      <c r="D17"/>
      <c r="E17"/>
      <c r="F17"/>
    </row>
    <row r="18" spans="1:9" ht="12.75">
      <c r="A18" s="30" t="s">
        <v>5</v>
      </c>
      <c r="E18" s="9" t="s">
        <v>62</v>
      </c>
      <c r="F18" s="9" t="s">
        <v>41</v>
      </c>
      <c r="G18" s="9" t="s">
        <v>42</v>
      </c>
      <c r="H18" s="9" t="s">
        <v>43</v>
      </c>
      <c r="I18" s="9" t="s">
        <v>44</v>
      </c>
    </row>
    <row r="19" spans="1:9" ht="12.75">
      <c r="A19" s="33" t="s">
        <v>45</v>
      </c>
      <c r="B19" s="8"/>
      <c r="E19" s="9"/>
      <c r="F19" s="79">
        <v>125</v>
      </c>
      <c r="G19" s="36">
        <f>F19</f>
        <v>125</v>
      </c>
      <c r="H19" s="36">
        <f>F19</f>
        <v>125</v>
      </c>
      <c r="I19" s="36">
        <f>F19</f>
        <v>125</v>
      </c>
    </row>
    <row r="20" spans="1:11" ht="12.75">
      <c r="A20" s="33" t="s">
        <v>48</v>
      </c>
      <c r="B20" s="8"/>
      <c r="E20" s="37">
        <f>F19</f>
        <v>125</v>
      </c>
      <c r="F20" s="80">
        <v>127.25</v>
      </c>
      <c r="G20" s="80">
        <v>125.5</v>
      </c>
      <c r="H20" s="80">
        <v>124.25</v>
      </c>
      <c r="I20" s="80">
        <v>130.75</v>
      </c>
      <c r="J20" s="36">
        <f>I20-E20</f>
        <v>5.75</v>
      </c>
      <c r="K20" s="68" t="s">
        <v>63</v>
      </c>
    </row>
    <row r="21" spans="1:9" ht="12.75">
      <c r="A21" s="31" t="s">
        <v>85</v>
      </c>
      <c r="B21" s="8"/>
      <c r="E21" s="9"/>
      <c r="F21" s="36">
        <f>F19-F20</f>
        <v>-2.25</v>
      </c>
      <c r="G21" s="36">
        <f>G19-G20</f>
        <v>-0.5</v>
      </c>
      <c r="H21" s="36">
        <f>H19-H20</f>
        <v>0.75</v>
      </c>
      <c r="I21" s="36">
        <f>I19-I20</f>
        <v>-5.75</v>
      </c>
    </row>
    <row r="22" spans="1:10" ht="12.75">
      <c r="A22" s="33" t="s">
        <v>46</v>
      </c>
      <c r="B22" s="8"/>
      <c r="E22" s="9"/>
      <c r="F22" s="81">
        <v>0</v>
      </c>
      <c r="G22" s="81">
        <v>0</v>
      </c>
      <c r="H22" s="81">
        <f>-H21</f>
        <v>-0.75</v>
      </c>
      <c r="I22" s="81">
        <v>0</v>
      </c>
      <c r="J22" s="19" t="s">
        <v>65</v>
      </c>
    </row>
    <row r="23" spans="1:9" ht="12.75">
      <c r="A23" s="31" t="s">
        <v>86</v>
      </c>
      <c r="B23" s="8"/>
      <c r="E23" s="9"/>
      <c r="F23" s="39">
        <f>F21+F22</f>
        <v>-2.25</v>
      </c>
      <c r="G23" s="39">
        <f>G21+G22</f>
        <v>-0.5</v>
      </c>
      <c r="H23" s="39">
        <f>H21+H22</f>
        <v>0</v>
      </c>
      <c r="I23" s="39">
        <f>I21+I22</f>
        <v>-5.75</v>
      </c>
    </row>
    <row r="24" spans="1:9" ht="12.75">
      <c r="A24" s="31"/>
      <c r="B24" s="8"/>
      <c r="C24" s="13" t="s">
        <v>5</v>
      </c>
      <c r="E24" s="9"/>
      <c r="F24" s="38"/>
      <c r="G24" s="38"/>
      <c r="H24" s="38"/>
      <c r="I24" s="38"/>
    </row>
    <row r="25" spans="1:9" ht="12.75">
      <c r="A25" s="30" t="s">
        <v>39</v>
      </c>
      <c r="B25" s="8"/>
      <c r="E25" s="9"/>
      <c r="F25" s="38"/>
      <c r="G25" s="38"/>
      <c r="H25" s="38"/>
      <c r="I25" s="38"/>
    </row>
    <row r="26" spans="2:10" ht="12.75">
      <c r="B26" s="46" t="s">
        <v>52</v>
      </c>
      <c r="C26" s="47"/>
      <c r="D26" s="47"/>
      <c r="E26" s="48"/>
      <c r="F26" s="69">
        <v>9.75</v>
      </c>
      <c r="G26" s="69">
        <v>6</v>
      </c>
      <c r="H26" s="69">
        <v>3</v>
      </c>
      <c r="I26" s="69">
        <v>5.75</v>
      </c>
      <c r="J26" s="64" t="s">
        <v>5</v>
      </c>
    </row>
    <row r="27" spans="2:10" ht="12.75">
      <c r="B27" s="43" t="s">
        <v>49</v>
      </c>
      <c r="C27" s="44"/>
      <c r="D27" s="44"/>
      <c r="E27" s="45"/>
      <c r="F27" s="49">
        <f>-F23</f>
        <v>2.25</v>
      </c>
      <c r="G27" s="49">
        <f>-G23</f>
        <v>0.5</v>
      </c>
      <c r="H27" s="49">
        <f>-H23</f>
        <v>0</v>
      </c>
      <c r="I27" s="49">
        <f>-I23</f>
        <v>5.75</v>
      </c>
      <c r="J27" s="64" t="s">
        <v>5</v>
      </c>
    </row>
    <row r="28" spans="1:10" ht="12.75">
      <c r="A28" s="33" t="s">
        <v>5</v>
      </c>
      <c r="B28" s="40" t="s">
        <v>50</v>
      </c>
      <c r="C28" s="41"/>
      <c r="D28" s="41"/>
      <c r="E28" s="42"/>
      <c r="F28" s="50">
        <f>F26-F27</f>
        <v>7.5</v>
      </c>
      <c r="G28" s="50">
        <f>G26-G27</f>
        <v>5.5</v>
      </c>
      <c r="H28" s="50">
        <f>H26-H27</f>
        <v>3</v>
      </c>
      <c r="I28" s="50">
        <f>I26-I27</f>
        <v>0</v>
      </c>
      <c r="J28" s="64" t="s">
        <v>5</v>
      </c>
    </row>
    <row r="29" spans="1:8" ht="12.75">
      <c r="A29"/>
      <c r="B29"/>
      <c r="C29" s="13" t="s">
        <v>5</v>
      </c>
      <c r="D29"/>
      <c r="E29"/>
      <c r="F29"/>
      <c r="G29"/>
      <c r="H29"/>
    </row>
    <row r="30" spans="1:8" ht="12.75">
      <c r="A30"/>
      <c r="B30"/>
      <c r="C30"/>
      <c r="D30"/>
      <c r="E30" s="9" t="s">
        <v>54</v>
      </c>
      <c r="F30" s="70">
        <v>9.25</v>
      </c>
      <c r="G30"/>
      <c r="H30"/>
    </row>
    <row r="31" spans="1:10" ht="12.75">
      <c r="A31" s="30" t="s">
        <v>40</v>
      </c>
      <c r="E31" s="9"/>
      <c r="F31" s="35"/>
      <c r="G31" s="35"/>
      <c r="H31" s="35"/>
      <c r="I31" s="35"/>
      <c r="J31" s="52" t="s">
        <v>60</v>
      </c>
    </row>
    <row r="32" spans="1:10" ht="12.75">
      <c r="A32" s="33"/>
      <c r="B32" s="43" t="s">
        <v>47</v>
      </c>
      <c r="C32" s="44"/>
      <c r="D32" s="44"/>
      <c r="E32" s="45"/>
      <c r="F32" s="49">
        <f>0-F27</f>
        <v>-2.25</v>
      </c>
      <c r="G32" s="49">
        <f aca="true" t="shared" si="0" ref="G32:I33">F27-G27</f>
        <v>1.75</v>
      </c>
      <c r="H32" s="49">
        <f t="shared" si="0"/>
        <v>0.5</v>
      </c>
      <c r="I32" s="49">
        <f t="shared" si="0"/>
        <v>-5.75</v>
      </c>
      <c r="J32" s="65">
        <f>SUM(F32:I32)</f>
        <v>-5.75</v>
      </c>
    </row>
    <row r="33" spans="1:10" ht="12.75">
      <c r="A33" s="33"/>
      <c r="B33" s="40" t="s">
        <v>51</v>
      </c>
      <c r="C33" s="41"/>
      <c r="D33" s="41"/>
      <c r="E33" s="42"/>
      <c r="F33" s="53">
        <f>F34-F32</f>
        <v>1.75</v>
      </c>
      <c r="G33" s="50">
        <f t="shared" si="0"/>
        <v>2</v>
      </c>
      <c r="H33" s="50">
        <f t="shared" si="0"/>
        <v>2.5</v>
      </c>
      <c r="I33" s="50">
        <f t="shared" si="0"/>
        <v>3</v>
      </c>
      <c r="J33" s="65">
        <f>SUM(F33:I33)</f>
        <v>9.25</v>
      </c>
    </row>
    <row r="34" spans="4:10" ht="12.75">
      <c r="D34" s="33" t="s">
        <v>53</v>
      </c>
      <c r="F34" s="37">
        <f>F30-F26</f>
        <v>-0.5</v>
      </c>
      <c r="G34" s="51">
        <f>G32+G33</f>
        <v>3.75</v>
      </c>
      <c r="H34" s="51">
        <f>H32+H33</f>
        <v>3</v>
      </c>
      <c r="I34" s="51">
        <f>I32+I33</f>
        <v>-2.75</v>
      </c>
      <c r="J34" s="65">
        <f>SUM(F34:I34)</f>
        <v>3.5</v>
      </c>
    </row>
    <row r="35" spans="1:9" ht="12.75">
      <c r="A35"/>
      <c r="B35"/>
      <c r="C35" s="13" t="s">
        <v>5</v>
      </c>
      <c r="D35"/>
      <c r="E35"/>
      <c r="F35" s="35"/>
      <c r="G35" s="35"/>
      <c r="H35" s="35"/>
      <c r="I35" s="35"/>
    </row>
    <row r="36" spans="1:9" ht="12.75">
      <c r="A36"/>
      <c r="B36"/>
      <c r="C36"/>
      <c r="D36"/>
      <c r="E36"/>
      <c r="F36" s="35"/>
      <c r="G36" s="35"/>
      <c r="H36" s="35"/>
      <c r="I36" s="35"/>
    </row>
    <row r="37" spans="8:9" ht="12.75">
      <c r="H37" s="56" t="s">
        <v>3</v>
      </c>
      <c r="I37" s="54"/>
    </row>
    <row r="38" spans="1:9" ht="12.75">
      <c r="A38" s="11" t="s">
        <v>2</v>
      </c>
      <c r="H38" s="57" t="s">
        <v>16</v>
      </c>
      <c r="I38" s="55" t="s">
        <v>4</v>
      </c>
    </row>
    <row r="39" spans="1:9" ht="12.75">
      <c r="A39" s="11">
        <v>0</v>
      </c>
      <c r="B39" s="30" t="s">
        <v>58</v>
      </c>
      <c r="H39" s="61">
        <f>F30</f>
        <v>9.25</v>
      </c>
      <c r="I39" s="60">
        <f>H39</f>
        <v>9.25</v>
      </c>
    </row>
    <row r="40" spans="1:9" ht="12.75">
      <c r="A40" s="11"/>
      <c r="B40" s="30" t="s">
        <v>6</v>
      </c>
      <c r="H40" s="62">
        <f>-H39</f>
        <v>-9.25</v>
      </c>
      <c r="I40" s="60">
        <f>H40</f>
        <v>-9.25</v>
      </c>
    </row>
    <row r="41" spans="1:9" ht="12.75">
      <c r="A41" s="11"/>
      <c r="B41" s="58" t="s">
        <v>56</v>
      </c>
      <c r="H41" s="63"/>
      <c r="I41" s="60"/>
    </row>
    <row r="42" spans="1:9" ht="12.75">
      <c r="A42" s="11"/>
      <c r="H42" s="59"/>
      <c r="I42" s="60"/>
    </row>
    <row r="43" spans="8:9" ht="12.75">
      <c r="H43" s="56" t="s">
        <v>3</v>
      </c>
      <c r="I43" s="54"/>
    </row>
    <row r="44" spans="1:9" ht="12.75">
      <c r="A44" s="11" t="s">
        <v>2</v>
      </c>
      <c r="H44" s="57" t="s">
        <v>16</v>
      </c>
      <c r="I44" s="55" t="s">
        <v>4</v>
      </c>
    </row>
    <row r="45" spans="1:9" ht="12.75">
      <c r="A45" s="11">
        <v>1</v>
      </c>
      <c r="B45" s="30" t="s">
        <v>55</v>
      </c>
      <c r="H45" s="61">
        <f>-F34</f>
        <v>0.5</v>
      </c>
      <c r="I45" s="60">
        <f>H45+I39</f>
        <v>9.75</v>
      </c>
    </row>
    <row r="46" spans="1:9" ht="12.75">
      <c r="A46" s="11"/>
      <c r="B46" s="30" t="s">
        <v>57</v>
      </c>
      <c r="H46" s="62">
        <f>F33</f>
        <v>1.75</v>
      </c>
      <c r="I46" s="60">
        <f>H46</f>
        <v>1.75</v>
      </c>
    </row>
    <row r="47" spans="1:9" ht="12.75">
      <c r="A47" s="11"/>
      <c r="B47" s="30" t="s">
        <v>14</v>
      </c>
      <c r="H47" s="62">
        <f>F32</f>
        <v>-2.25</v>
      </c>
      <c r="I47" s="60">
        <f>H47</f>
        <v>-2.25</v>
      </c>
    </row>
    <row r="48" spans="1:9" ht="12.75">
      <c r="A48" s="11"/>
      <c r="B48" s="58" t="s">
        <v>59</v>
      </c>
      <c r="H48" s="63"/>
      <c r="I48" s="60"/>
    </row>
    <row r="49" spans="1:9" ht="12.75">
      <c r="A49" s="11"/>
      <c r="H49" s="59"/>
      <c r="I49" s="60"/>
    </row>
    <row r="50" spans="8:9" ht="12.75">
      <c r="H50" s="56" t="s">
        <v>3</v>
      </c>
      <c r="I50" s="54"/>
    </row>
    <row r="51" spans="1:9" ht="12.75">
      <c r="A51" s="11" t="s">
        <v>2</v>
      </c>
      <c r="H51" s="57" t="s">
        <v>16</v>
      </c>
      <c r="I51" s="55" t="s">
        <v>4</v>
      </c>
    </row>
    <row r="52" spans="1:9" ht="12.75">
      <c r="A52" s="11">
        <v>2</v>
      </c>
      <c r="B52" s="30" t="s">
        <v>55</v>
      </c>
      <c r="H52" s="61">
        <f>-G34</f>
        <v>-3.75</v>
      </c>
      <c r="I52" s="60">
        <f>H52+I45</f>
        <v>6</v>
      </c>
    </row>
    <row r="53" spans="1:9" ht="12.75">
      <c r="A53" s="11"/>
      <c r="B53" s="30" t="s">
        <v>57</v>
      </c>
      <c r="H53" s="62">
        <f>G33</f>
        <v>2</v>
      </c>
      <c r="I53" s="60">
        <f>H53+I46</f>
        <v>3.75</v>
      </c>
    </row>
    <row r="54" spans="1:9" ht="12.75">
      <c r="A54" s="11"/>
      <c r="B54" s="30" t="s">
        <v>14</v>
      </c>
      <c r="H54" s="62">
        <f>G32</f>
        <v>1.75</v>
      </c>
      <c r="I54" s="60">
        <f>H54+I47</f>
        <v>-0.5</v>
      </c>
    </row>
    <row r="55" spans="1:9" ht="12.75">
      <c r="A55" s="11"/>
      <c r="B55" s="58" t="s">
        <v>59</v>
      </c>
      <c r="H55" s="63"/>
      <c r="I55" s="60"/>
    </row>
    <row r="56" spans="1:9" ht="12.75">
      <c r="A56" s="11"/>
      <c r="H56" s="59"/>
      <c r="I56" s="60"/>
    </row>
    <row r="57" spans="8:9" ht="12.75">
      <c r="H57" s="56" t="s">
        <v>3</v>
      </c>
      <c r="I57" s="54"/>
    </row>
    <row r="58" spans="1:9" ht="12.75">
      <c r="A58" s="11" t="s">
        <v>2</v>
      </c>
      <c r="H58" s="57" t="s">
        <v>16</v>
      </c>
      <c r="I58" s="55" t="s">
        <v>4</v>
      </c>
    </row>
    <row r="59" spans="1:9" ht="12.75">
      <c r="A59" s="11">
        <v>3</v>
      </c>
      <c r="B59" s="30" t="s">
        <v>55</v>
      </c>
      <c r="H59" s="61">
        <f>-H34</f>
        <v>-3</v>
      </c>
      <c r="I59" s="60">
        <f>H59+I52</f>
        <v>3</v>
      </c>
    </row>
    <row r="60" spans="1:9" ht="12.75">
      <c r="A60" s="11"/>
      <c r="B60" s="30" t="s">
        <v>57</v>
      </c>
      <c r="H60" s="62">
        <f>H33</f>
        <v>2.5</v>
      </c>
      <c r="I60" s="60">
        <f>H60+I53</f>
        <v>6.25</v>
      </c>
    </row>
    <row r="61" spans="1:9" ht="12.75">
      <c r="A61" s="11"/>
      <c r="B61" s="30" t="s">
        <v>14</v>
      </c>
      <c r="H61" s="62">
        <f>H32</f>
        <v>0.5</v>
      </c>
      <c r="I61" s="60">
        <f>H61+I54</f>
        <v>0</v>
      </c>
    </row>
    <row r="62" spans="1:9" ht="12.75">
      <c r="A62" s="11"/>
      <c r="B62" s="58" t="s">
        <v>59</v>
      </c>
      <c r="H62" s="63"/>
      <c r="I62" s="60"/>
    </row>
    <row r="63" spans="8:9" ht="12.75">
      <c r="H63" s="59"/>
      <c r="I63" s="60"/>
    </row>
    <row r="64" spans="8:9" ht="12.75">
      <c r="H64" s="56" t="s">
        <v>3</v>
      </c>
      <c r="I64" s="54"/>
    </row>
    <row r="65" spans="1:9" ht="12.75">
      <c r="A65" s="11" t="s">
        <v>2</v>
      </c>
      <c r="H65" s="57" t="s">
        <v>16</v>
      </c>
      <c r="I65" s="55" t="s">
        <v>4</v>
      </c>
    </row>
    <row r="66" spans="1:9" ht="12.75">
      <c r="A66" s="11">
        <v>4</v>
      </c>
      <c r="B66" s="30" t="s">
        <v>55</v>
      </c>
      <c r="H66" s="61">
        <f>-I34</f>
        <v>2.75</v>
      </c>
      <c r="I66" s="60">
        <f>H66+I59</f>
        <v>5.75</v>
      </c>
    </row>
    <row r="67" spans="1:9" ht="12.75">
      <c r="A67" s="11"/>
      <c r="B67" s="30" t="s">
        <v>57</v>
      </c>
      <c r="H67" s="62">
        <f>I33</f>
        <v>3</v>
      </c>
      <c r="I67" s="60">
        <f>H67+I60</f>
        <v>9.25</v>
      </c>
    </row>
    <row r="68" spans="1:9" ht="12.75">
      <c r="A68" s="11"/>
      <c r="B68" s="30" t="s">
        <v>14</v>
      </c>
      <c r="H68" s="62">
        <f>I32</f>
        <v>-5.75</v>
      </c>
      <c r="I68" s="60">
        <f>H68+I61</f>
        <v>-5.75</v>
      </c>
    </row>
    <row r="69" spans="1:9" ht="12.75">
      <c r="A69" s="11"/>
      <c r="B69" s="58" t="s">
        <v>59</v>
      </c>
      <c r="H69" s="63"/>
      <c r="I69" s="60"/>
    </row>
    <row r="70" spans="8:9" ht="12.75">
      <c r="H70" s="59"/>
      <c r="I70" s="60"/>
    </row>
    <row r="71" spans="8:9" ht="12.75">
      <c r="H71" s="56" t="s">
        <v>3</v>
      </c>
      <c r="I71" s="54"/>
    </row>
    <row r="72" spans="1:9" ht="12.75">
      <c r="A72" s="11" t="s">
        <v>2</v>
      </c>
      <c r="H72" s="57" t="s">
        <v>16</v>
      </c>
      <c r="I72" s="55" t="s">
        <v>4</v>
      </c>
    </row>
    <row r="73" spans="1:9" ht="12.75">
      <c r="A73" s="11">
        <v>5</v>
      </c>
      <c r="B73" s="30" t="s">
        <v>55</v>
      </c>
      <c r="H73" s="61">
        <f>-I66</f>
        <v>-5.75</v>
      </c>
      <c r="I73" s="60">
        <f>H73+I66</f>
        <v>0</v>
      </c>
    </row>
    <row r="74" spans="1:9" ht="12.75">
      <c r="A74" s="11"/>
      <c r="B74" s="30" t="s">
        <v>6</v>
      </c>
      <c r="H74" s="62">
        <f>-H73</f>
        <v>5.75</v>
      </c>
      <c r="I74" s="60">
        <f>H74+I40</f>
        <v>-3.5</v>
      </c>
    </row>
    <row r="75" spans="1:9" ht="12.75">
      <c r="A75" s="11"/>
      <c r="B75" s="66" t="s">
        <v>61</v>
      </c>
      <c r="H75" s="62" t="s">
        <v>5</v>
      </c>
      <c r="I75" s="60" t="s">
        <v>5</v>
      </c>
    </row>
    <row r="76" spans="1:9" ht="12.75">
      <c r="A76" s="11"/>
      <c r="B76" s="58" t="s">
        <v>59</v>
      </c>
      <c r="H76" s="62"/>
      <c r="I76" s="60"/>
    </row>
    <row r="77" spans="8:9" ht="12.75">
      <c r="H77" s="62"/>
      <c r="I77" s="60"/>
    </row>
    <row r="78" spans="1:9" ht="12.75">
      <c r="A78" s="11">
        <v>5</v>
      </c>
      <c r="B78" s="30" t="s">
        <v>1</v>
      </c>
      <c r="H78" s="62">
        <f>I20</f>
        <v>130.75</v>
      </c>
      <c r="I78" s="60">
        <f>H78</f>
        <v>130.75</v>
      </c>
    </row>
    <row r="79" spans="1:9" ht="12.75">
      <c r="A79" s="11"/>
      <c r="B79" s="30" t="s">
        <v>6</v>
      </c>
      <c r="H79" s="62">
        <f>-I20</f>
        <v>-130.75</v>
      </c>
      <c r="I79" s="60">
        <f>H79+I74</f>
        <v>-134.25</v>
      </c>
    </row>
    <row r="80" spans="1:9" ht="12.75">
      <c r="A80" s="11"/>
      <c r="B80" s="67" t="s">
        <v>61</v>
      </c>
      <c r="H80" s="62"/>
      <c r="I80" s="60"/>
    </row>
    <row r="81" spans="8:9" ht="12.75">
      <c r="H81" s="62"/>
      <c r="I81" s="60"/>
    </row>
    <row r="82" spans="1:9" ht="12.75">
      <c r="A82" s="30" t="s">
        <v>132</v>
      </c>
      <c r="B82" s="67"/>
      <c r="H82" s="62"/>
      <c r="I82" s="60"/>
    </row>
    <row r="83" spans="2:9" ht="12.75">
      <c r="B83" s="67"/>
      <c r="H83" s="62"/>
      <c r="I83" s="60"/>
    </row>
    <row r="84" spans="1:9" ht="12.75">
      <c r="A84" s="11">
        <v>8</v>
      </c>
      <c r="B84" s="30" t="s">
        <v>6</v>
      </c>
      <c r="H84" s="62">
        <v>150</v>
      </c>
      <c r="I84" s="60">
        <f>H84+I79</f>
        <v>15.75</v>
      </c>
    </row>
    <row r="85" spans="1:9" ht="12.75">
      <c r="A85" s="11"/>
      <c r="B85" s="30" t="s">
        <v>133</v>
      </c>
      <c r="H85" s="62">
        <f>-H84</f>
        <v>-150</v>
      </c>
      <c r="I85" s="60">
        <f>H85</f>
        <v>-150</v>
      </c>
    </row>
    <row r="86" spans="1:9" ht="12.75">
      <c r="A86" s="11"/>
      <c r="B86" s="66" t="s">
        <v>134</v>
      </c>
      <c r="H86" s="62"/>
      <c r="I86" s="60"/>
    </row>
    <row r="87" spans="1:9" ht="12.75">
      <c r="A87" s="11"/>
      <c r="B87" s="66"/>
      <c r="H87" s="62"/>
      <c r="I87" s="60"/>
    </row>
    <row r="88" spans="1:9" ht="12.75">
      <c r="A88" s="11">
        <v>8</v>
      </c>
      <c r="B88" s="30" t="s">
        <v>135</v>
      </c>
      <c r="H88" s="62">
        <f>-I78</f>
        <v>-130.75</v>
      </c>
      <c r="I88" s="60">
        <f>-H88</f>
        <v>130.75</v>
      </c>
    </row>
    <row r="89" spans="1:9" ht="12.75">
      <c r="A89" s="11"/>
      <c r="B89" s="30" t="s">
        <v>1</v>
      </c>
      <c r="H89" s="62">
        <f>-I78</f>
        <v>-130.75</v>
      </c>
      <c r="I89" s="60">
        <f>H89+I78</f>
        <v>0</v>
      </c>
    </row>
    <row r="90" spans="1:9" ht="12.75">
      <c r="A90" s="11"/>
      <c r="B90" s="66" t="s">
        <v>136</v>
      </c>
      <c r="H90" s="62"/>
      <c r="I90" s="60"/>
    </row>
    <row r="91" spans="8:9" ht="12.75">
      <c r="H91" s="62"/>
      <c r="I91" s="60"/>
    </row>
    <row r="92" spans="1:9" ht="12.75">
      <c r="A92" s="11">
        <v>8</v>
      </c>
      <c r="B92" s="30" t="s">
        <v>14</v>
      </c>
      <c r="H92" s="62">
        <f>-I68</f>
        <v>5.75</v>
      </c>
      <c r="I92" s="60">
        <f>H92+I68</f>
        <v>0</v>
      </c>
    </row>
    <row r="93" spans="1:9" ht="12.75">
      <c r="A93" s="11"/>
      <c r="B93" s="30" t="s">
        <v>135</v>
      </c>
      <c r="H93" s="62">
        <f>-I88</f>
        <v>-130.75</v>
      </c>
      <c r="I93" s="60">
        <f>H93+I88</f>
        <v>0</v>
      </c>
    </row>
    <row r="94" spans="1:9" ht="12.75">
      <c r="A94" s="11"/>
      <c r="B94" s="30" t="s">
        <v>57</v>
      </c>
      <c r="H94" s="62">
        <f>-I67</f>
        <v>-9.25</v>
      </c>
      <c r="I94" s="60">
        <f>H94+I67</f>
        <v>0</v>
      </c>
    </row>
    <row r="95" spans="1:9" ht="12.75">
      <c r="A95" s="11"/>
      <c r="B95" s="30" t="s">
        <v>133</v>
      </c>
      <c r="H95" s="62">
        <f>-I85</f>
        <v>150</v>
      </c>
      <c r="I95" s="60">
        <f>H95+I85</f>
        <v>0</v>
      </c>
    </row>
    <row r="96" spans="1:9" ht="12.75">
      <c r="A96" s="11"/>
      <c r="B96" s="30" t="s">
        <v>7</v>
      </c>
      <c r="H96" s="62">
        <f>-(H92+H93+H94+H95)</f>
        <v>-15.75</v>
      </c>
      <c r="I96" s="60">
        <f>H96</f>
        <v>-15.75</v>
      </c>
    </row>
    <row r="97" spans="1:9" ht="12.75">
      <c r="A97" s="11"/>
      <c r="B97" s="58" t="s">
        <v>137</v>
      </c>
      <c r="H97" s="63"/>
      <c r="I97" s="60"/>
    </row>
    <row r="98" spans="1:9" ht="12.75">
      <c r="A98" s="11"/>
      <c r="B98" s="33" t="s">
        <v>138</v>
      </c>
      <c r="H98" s="72"/>
      <c r="I98" s="60"/>
    </row>
    <row r="99" spans="1:9" ht="12.75">
      <c r="A99" s="11"/>
      <c r="B99" s="33" t="s">
        <v>140</v>
      </c>
      <c r="H99" s="72"/>
      <c r="I99" s="60"/>
    </row>
    <row r="100" spans="2:9" ht="12.75">
      <c r="B100" s="33" t="s">
        <v>139</v>
      </c>
      <c r="H100" s="59"/>
      <c r="I100" s="60"/>
    </row>
    <row r="101" spans="1:9" ht="12.75">
      <c r="A101" s="11"/>
      <c r="B101" s="8"/>
      <c r="F101" s="23"/>
      <c r="G101"/>
      <c r="H101" s="12"/>
      <c r="I101" s="60"/>
    </row>
    <row r="102" ht="12.75">
      <c r="I102" s="60"/>
    </row>
    <row r="103" ht="12.75">
      <c r="I103" s="60"/>
    </row>
    <row r="104" ht="12.75">
      <c r="I104" s="60"/>
    </row>
    <row r="105" ht="12.75">
      <c r="I105" s="60"/>
    </row>
    <row r="106" ht="12.75">
      <c r="I106" s="60"/>
    </row>
    <row r="107" ht="12.75">
      <c r="I107" s="60"/>
    </row>
    <row r="108" ht="12.75">
      <c r="I108" s="60"/>
    </row>
    <row r="109" ht="12.75">
      <c r="I109" s="60"/>
    </row>
    <row r="110" ht="12.75">
      <c r="I110" s="60"/>
    </row>
    <row r="111" ht="12.75">
      <c r="I111" s="60"/>
    </row>
    <row r="112" ht="12.75">
      <c r="I112" s="60"/>
    </row>
  </sheetData>
  <printOptions/>
  <pageMargins left="0.75" right="0.75" top="1" bottom="1" header="0.5" footer="0.5"/>
  <pageSetup horizontalDpi="300" verticalDpi="3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Jensen</dc:creator>
  <cp:keywords/>
  <dc:description/>
  <cp:lastModifiedBy>rjensen</cp:lastModifiedBy>
  <dcterms:created xsi:type="dcterms:W3CDTF">1998-07-09T13:57:33Z</dcterms:created>
  <dcterms:modified xsi:type="dcterms:W3CDTF">2006-02-21T00:29:11Z</dcterms:modified>
  <cp:category/>
  <cp:version/>
  <cp:contentType/>
  <cp:contentStatus/>
</cp:coreProperties>
</file>