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0" i="1"/>
  <c r="B11"/>
  <c r="D11"/>
  <c r="D10"/>
  <c r="D13"/>
  <c r="B13"/>
  <c r="D9"/>
  <c r="B9"/>
  <c r="D8"/>
  <c r="D12" l="1"/>
  <c r="B12" l="1"/>
</calcChain>
</file>

<file path=xl/sharedStrings.xml><?xml version="1.0" encoding="utf-8"?>
<sst xmlns="http://schemas.openxmlformats.org/spreadsheetml/2006/main" count="34" uniqueCount="19">
  <si>
    <t xml:space="preserve"> </t>
  </si>
  <si>
    <t>m=</t>
  </si>
  <si>
    <t>p=</t>
  </si>
  <si>
    <t>PV=</t>
  </si>
  <si>
    <t>i=</t>
  </si>
  <si>
    <t>I'=</t>
  </si>
  <si>
    <t>Check i=</t>
  </si>
  <si>
    <t>Check I'=</t>
  </si>
  <si>
    <t>PMT=</t>
  </si>
  <si>
    <t>Compoundings per year</t>
  </si>
  <si>
    <t>Payments per year</t>
  </si>
  <si>
    <t>n=</t>
  </si>
  <si>
    <t>Total payments</t>
  </si>
  <si>
    <t>http://www.cs.trinity.edu/~rjensen/temp/DeeleyAnnuityCorrections.pdf</t>
  </si>
  <si>
    <t>Check PMT=</t>
  </si>
  <si>
    <t>Check PV=</t>
  </si>
  <si>
    <t>CFA Deconstruction Solutions</t>
  </si>
  <si>
    <t xml:space="preserve">http://www.frickcpa.com/tvom/TVOM_PV_Annuity.asp#period </t>
  </si>
  <si>
    <t xml:space="preserve">         Example 1 from Page 11 of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</si>
</sst>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0.00000000"/>
    <numFmt numFmtId="167" formatCode="&quot;$&quot;#,##0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8" fontId="0" fillId="0" borderId="0" xfId="0" applyNumberFormat="1"/>
    <xf numFmtId="0" fontId="0" fillId="0" borderId="0" xfId="0" quotePrefix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1" fillId="0" borderId="0" xfId="1" applyAlignment="1" applyProtection="1"/>
    <xf numFmtId="0" fontId="1" fillId="0" borderId="0" xfId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5</xdr:col>
      <xdr:colOff>47625</xdr:colOff>
      <xdr:row>25</xdr:row>
      <xdr:rowOff>66675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6500"/>
          <a:ext cx="4067175" cy="1971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5</xdr:col>
      <xdr:colOff>66675</xdr:colOff>
      <xdr:row>40</xdr:row>
      <xdr:rowOff>152400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953000"/>
          <a:ext cx="4086225" cy="2438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ickcpa.com/tvom/TVOM_PV_Annuity.asp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frickcpa.com/tvom/TVOM_PV_Annuity.asp" TargetMode="External"/><Relationship Id="rId1" Type="http://schemas.openxmlformats.org/officeDocument/2006/relationships/hyperlink" Target="http://www.cs.trinity.edu/~rjensen/temp/DeeleyAnnuityCorrection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frickcpa.com/tvom/TVOM_PV_Annuity.asp" TargetMode="External"/><Relationship Id="rId4" Type="http://schemas.openxmlformats.org/officeDocument/2006/relationships/hyperlink" Target="http://www.frickcpa.com/tvom/TVOM_PV_Annuity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19" workbookViewId="0">
      <selection activeCell="A42" sqref="A42"/>
    </sheetView>
  </sheetViews>
  <sheetFormatPr defaultRowHeight="15"/>
  <cols>
    <col min="1" max="1" width="11.5703125" bestFit="1" customWidth="1"/>
    <col min="2" max="2" width="16.42578125" customWidth="1"/>
    <col min="3" max="3" width="11" bestFit="1" customWidth="1"/>
    <col min="4" max="4" width="12.140625" customWidth="1"/>
    <col min="6" max="6" width="13" customWidth="1"/>
    <col min="8" max="8" width="10.85546875" bestFit="1" customWidth="1"/>
  </cols>
  <sheetData>
    <row r="1" spans="1:11">
      <c r="A1" t="s">
        <v>18</v>
      </c>
      <c r="C1" s="11" t="s">
        <v>13</v>
      </c>
    </row>
    <row r="3" spans="1:11">
      <c r="A3" t="s">
        <v>16</v>
      </c>
      <c r="C3" s="12" t="s">
        <v>17</v>
      </c>
    </row>
    <row r="4" spans="1:11">
      <c r="A4" s="4" t="s">
        <v>1</v>
      </c>
      <c r="B4" s="5">
        <v>2</v>
      </c>
      <c r="C4" s="4" t="s">
        <v>1</v>
      </c>
      <c r="D4" s="5">
        <v>12</v>
      </c>
      <c r="E4" s="4" t="s">
        <v>1</v>
      </c>
      <c r="F4" t="s">
        <v>9</v>
      </c>
    </row>
    <row r="5" spans="1:11">
      <c r="A5" s="4" t="s">
        <v>2</v>
      </c>
      <c r="B5" s="5">
        <v>12</v>
      </c>
      <c r="C5" s="4" t="s">
        <v>2</v>
      </c>
      <c r="D5" s="5">
        <v>1</v>
      </c>
      <c r="E5" s="4" t="s">
        <v>2</v>
      </c>
      <c r="F5" t="s">
        <v>10</v>
      </c>
    </row>
    <row r="6" spans="1:11">
      <c r="A6" s="4" t="s">
        <v>11</v>
      </c>
      <c r="B6" s="5">
        <v>48</v>
      </c>
      <c r="C6" s="4" t="s">
        <v>11</v>
      </c>
      <c r="D6" s="5">
        <v>3</v>
      </c>
      <c r="E6" s="4" t="s">
        <v>11</v>
      </c>
      <c r="F6" t="s">
        <v>12</v>
      </c>
    </row>
    <row r="7" spans="1:11">
      <c r="A7" s="4" t="s">
        <v>3</v>
      </c>
      <c r="B7" s="10">
        <v>1000000</v>
      </c>
      <c r="C7" s="4" t="s">
        <v>3</v>
      </c>
      <c r="D7" s="9">
        <v>130.66999999999999</v>
      </c>
    </row>
    <row r="8" spans="1:11">
      <c r="A8" s="4" t="s">
        <v>4</v>
      </c>
      <c r="B8" s="6">
        <v>0.1</v>
      </c>
      <c r="C8" s="4" t="s">
        <v>6</v>
      </c>
      <c r="D8" s="6">
        <f>(1+(0.07/1))^1 -1</f>
        <v>7.0000000000000062E-2</v>
      </c>
    </row>
    <row r="9" spans="1:11">
      <c r="A9" s="4" t="s">
        <v>5</v>
      </c>
      <c r="B9" s="6">
        <f>(1+B$8/B$4)^(B$4) - 1</f>
        <v>0.10250000000000004</v>
      </c>
      <c r="C9" s="4" t="s">
        <v>7</v>
      </c>
      <c r="D9" s="6">
        <f>((1+(D$8/D$4))^D$4) -1</f>
        <v>7.2290080856235894E-2</v>
      </c>
      <c r="E9" s="12" t="s">
        <v>17</v>
      </c>
    </row>
    <row r="10" spans="1:11">
      <c r="A10" s="4" t="s">
        <v>8</v>
      </c>
      <c r="B10" s="7">
        <f>B$7/((1-(1+B$9/B$5)^(-B$6))/(B$9/B$5))</f>
        <v>25482.813085067592</v>
      </c>
      <c r="C10" t="s">
        <v>8</v>
      </c>
      <c r="D10" s="8">
        <f>D$7/((1-(1+D$9/D$5)^(-D$6))/(D$9/D$5))</f>
        <v>50.000490859867718</v>
      </c>
      <c r="E10" s="12" t="s">
        <v>17</v>
      </c>
    </row>
    <row r="11" spans="1:11">
      <c r="A11" s="4" t="s">
        <v>3</v>
      </c>
      <c r="B11" s="7">
        <f>B$10*((1-(1+B$9/B$5)^(-B$6))/(B$9/B$5))</f>
        <v>1000000</v>
      </c>
      <c r="C11" t="s">
        <v>3</v>
      </c>
      <c r="D11" s="8">
        <f>D$10*((1-(1+D$9/D$5)^(-D$6))/(D$9/D$5))</f>
        <v>130.66999999999999</v>
      </c>
      <c r="E11" s="12" t="s">
        <v>17</v>
      </c>
    </row>
    <row r="12" spans="1:11">
      <c r="A12" t="s">
        <v>15</v>
      </c>
      <c r="B12" s="7">
        <f>PV(B$9/B$5,B$6,-B$13)</f>
        <v>1000000</v>
      </c>
      <c r="C12" t="s">
        <v>15</v>
      </c>
      <c r="D12" s="8">
        <f>-PV(D$9,3,D$10)</f>
        <v>130.66999999999999</v>
      </c>
    </row>
    <row r="13" spans="1:11">
      <c r="A13" t="s">
        <v>14</v>
      </c>
      <c r="B13" s="7">
        <f>PMT(B$9/B$5,B$6,-B$7)</f>
        <v>25482.813085067588</v>
      </c>
      <c r="C13" t="s">
        <v>14</v>
      </c>
      <c r="D13" s="8">
        <f>PMT(D$9/D$5,D$6,-D$7)</f>
        <v>50.000490859867732</v>
      </c>
    </row>
    <row r="15" spans="1:11">
      <c r="K15" t="s">
        <v>0</v>
      </c>
    </row>
    <row r="18" spans="1:8">
      <c r="A18" s="3"/>
      <c r="B18" s="2"/>
      <c r="C18" s="3"/>
      <c r="D18" s="2"/>
      <c r="F18" s="3"/>
      <c r="G18" s="2"/>
      <c r="H18" s="1"/>
    </row>
    <row r="19" spans="1:8">
      <c r="A19" s="1"/>
      <c r="B19" s="2"/>
      <c r="C19" s="1"/>
      <c r="D19" s="2"/>
      <c r="F19" s="1"/>
      <c r="G19" s="2"/>
    </row>
  </sheetData>
  <hyperlinks>
    <hyperlink ref="C1" r:id="rId1"/>
    <hyperlink ref="C3" r:id="rId2" location="period "/>
    <hyperlink ref="E9" r:id="rId3" location="period "/>
    <hyperlink ref="E10" r:id="rId4" location="period "/>
    <hyperlink ref="E11" r:id="rId5" location="period 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rjensen</dc:creator>
  <cp:lastModifiedBy>rjensen</cp:lastModifiedBy>
  <dcterms:created xsi:type="dcterms:W3CDTF">2010-09-28T12:35:35Z</dcterms:created>
  <dcterms:modified xsi:type="dcterms:W3CDTF">2010-09-29T12:30:28Z</dcterms:modified>
</cp:coreProperties>
</file>